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40" tabRatio="769" activeTab="0"/>
  </bookViews>
  <sheets>
    <sheet name="Региональное меню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<sst xmlns="http://schemas.openxmlformats.org/spreadsheetml/2006/main" count="243" uniqueCount="148">
  <si>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</si>
  <si>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</si>
  <si>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</si>
  <si>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</si>
  <si>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</si>
  <si>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</si>
  <si>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</si>
  <si>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</si>
  <si>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</si>
  <si>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</si>
  <si>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</si>
  <si>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</si>
  <si>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</si>
  <si>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</si>
  <si>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</si>
  <si>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</si>
  <si>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</si>
  <si>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</si>
  <si>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</si>
  <si>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</si>
  <si>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</si>
  <si>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</si>
  <si>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</si>
  <si>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</si>
  <si>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</si>
  <si>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</si>
  <si>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</si>
  <si>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</si>
  <si>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</si>
  <si>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</si>
  <si>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</si>
  <si>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</si>
  <si>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</si>
  <si>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</si>
  <si>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</si>
  <si>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</si>
  <si>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</si>
  <si>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</si>
  <si>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</si>
  <si>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</si>
  <si>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</si>
  <si>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</si>
  <si>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</si>
  <si>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</si>
  <si>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</si>
  <si>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</si>
  <si>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</si>
  <si>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</si>
  <si>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</si>
  <si>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</si>
  <si>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</si>
  <si>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</si>
  <si>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</si>
  <si>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</si>
  <si>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</si>
  <si>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</si>
  <si>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</si>
  <si>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</si>
  <si>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</si>
  <si>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</si>
  <si>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</si>
  <si>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</si>
  <si>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</si>
  <si>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</si>
  <si>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</si>
  <si>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</si>
  <si>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</si>
  <si>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</si>
  <si>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</si>
  <si>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</si>
  <si>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</si>
  <si>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</si>
  <si>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</si>
  <si>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</si>
  <si>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</si>
  <si>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</si>
  <si>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</si>
  <si>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</si>
  <si>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</si>
  <si>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Каша гречневая рассыпчатая</t>
  </si>
  <si>
    <t>Кисель из вишни</t>
  </si>
  <si>
    <t>Картофель отварной с зеленью</t>
  </si>
  <si>
    <t>Чай с сахаром</t>
  </si>
  <si>
    <t>Какао с молоком</t>
  </si>
  <si>
    <t>_Завтрак</t>
  </si>
  <si>
    <t>Итого за _Завтрак</t>
  </si>
  <si>
    <t>Гуляш из говядины, 45/45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</si>
  <si>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</si>
  <si>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</si>
  <si>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</si>
  <si>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</si>
  <si>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</si>
  <si>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 xml:space="preserve">Сок фруктовый 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</si>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</sst>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70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59" fillId="0" borderId="11" xfId="0" applyNumberFormat="1" applyFont="1" applyBorder="1" applyAlignment="1">
      <alignment/>
    </xf>
    <xf numFmtId="182" fontId="59" fillId="0" borderId="11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58" fillId="35" borderId="12" xfId="0" applyFont="1" applyFill="1" applyBorder="1" applyAlignment="1">
      <alignment horizontal="center"/>
    </xf>
    <xf numFmtId="0" fontId="58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0" fillId="35" borderId="13" xfId="0" applyFont="1" applyFill="1" applyBorder="1" applyAlignment="1">
      <alignment horizontal="center"/>
    </xf>
    <xf numFmtId="0" fontId="61" fillId="0" borderId="0" xfId="0" applyFont="1" applyAlignment="1">
      <alignment/>
    </xf>
    <xf numFmtId="183" fontId="60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1" fillId="0" borderId="13" xfId="0" applyFont="1" applyBorder="1" applyAlignment="1">
      <alignment/>
    </xf>
    <xf numFmtId="0" fontId="58" fillId="0" borderId="10" xfId="0" applyFont="1" applyBorder="1" applyAlignment="1">
      <alignment/>
    </xf>
    <xf numFmtId="10" fontId="58" fillId="0" borderId="10" xfId="0" applyNumberFormat="1" applyFont="1" applyBorder="1" applyAlignment="1">
      <alignment/>
    </xf>
    <xf numFmtId="0" fontId="58" fillId="0" borderId="13" xfId="0" applyFont="1" applyBorder="1" applyAlignment="1">
      <alignment/>
    </xf>
    <xf numFmtId="10" fontId="58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6" borderId="0" xfId="0" applyFill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2" fillId="0" borderId="0" xfId="0" applyFont="1" applyAlignment="1">
      <alignment/>
    </xf>
    <xf numFmtId="0" fontId="32" fillId="36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2" fillId="36" borderId="10" xfId="54" applyNumberFormat="1" applyFont="1" applyFill="1" applyBorder="1" applyAlignment="1">
      <alignment horizontal="center" vertical="center" wrapText="1"/>
      <protection/>
    </xf>
    <xf numFmtId="0" fontId="62" fillId="36" borderId="10" xfId="54" applyNumberFormat="1" applyFont="1" applyFill="1" applyBorder="1" applyAlignment="1">
      <alignment horizontal="left" vertical="center" wrapText="1"/>
      <protection/>
    </xf>
    <xf numFmtId="1" fontId="62" fillId="36" borderId="10" xfId="54" applyNumberFormat="1" applyFont="1" applyFill="1" applyBorder="1" applyAlignment="1">
      <alignment horizontal="center" vertical="center" wrapText="1"/>
      <protection/>
    </xf>
    <xf numFmtId="189" fontId="62" fillId="36" borderId="10" xfId="54" applyNumberFormat="1" applyFont="1" applyFill="1" applyBorder="1" applyAlignment="1">
      <alignment horizontal="center" vertical="center" wrapText="1"/>
      <protection/>
    </xf>
    <xf numFmtId="189" fontId="62" fillId="36" borderId="10" xfId="58" applyNumberFormat="1" applyFont="1" applyFill="1" applyBorder="1" applyAlignment="1">
      <alignment horizontal="center" vertical="center" wrapText="1"/>
      <protection/>
    </xf>
    <xf numFmtId="0" fontId="62" fillId="36" borderId="10" xfId="58" applyNumberFormat="1" applyFont="1" applyFill="1" applyBorder="1" applyAlignment="1">
      <alignment horizontal="center" vertical="center" wrapText="1"/>
      <protection/>
    </xf>
    <xf numFmtId="193" fontId="62" fillId="36" borderId="10" xfId="58" applyNumberFormat="1" applyFont="1" applyFill="1" applyBorder="1" applyAlignment="1">
      <alignment horizontal="center" vertical="center" wrapText="1"/>
      <protection/>
    </xf>
    <xf numFmtId="193" fontId="62" fillId="36" borderId="10" xfId="54" applyNumberFormat="1" applyFont="1" applyFill="1" applyBorder="1" applyAlignment="1">
      <alignment horizontal="center" vertical="center" wrapText="1"/>
      <protection/>
    </xf>
    <xf numFmtId="0" fontId="62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2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2" fillId="36" borderId="16" xfId="54" applyNumberFormat="1" applyFont="1" applyFill="1" applyBorder="1" applyAlignment="1">
      <alignment horizontal="center" vertical="center" wrapText="1"/>
      <protection/>
    </xf>
    <xf numFmtId="1" fontId="62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2" fillId="36" borderId="10" xfId="57" applyNumberFormat="1" applyFont="1" applyFill="1" applyBorder="1" applyAlignment="1">
      <alignment horizontal="center" vertical="center" wrapText="1"/>
      <protection/>
    </xf>
    <xf numFmtId="0" fontId="62" fillId="36" borderId="10" xfId="57" applyNumberFormat="1" applyFont="1" applyFill="1" applyBorder="1" applyAlignment="1">
      <alignment horizontal="left" vertical="center" wrapText="1"/>
      <protection/>
    </xf>
    <xf numFmtId="1" fontId="62" fillId="36" borderId="10" xfId="57" applyNumberFormat="1" applyFont="1" applyFill="1" applyBorder="1" applyAlignment="1">
      <alignment horizontal="center" vertical="center" wrapText="1"/>
      <protection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2" fillId="36" borderId="10" xfId="56" applyNumberFormat="1" applyFont="1" applyFill="1" applyBorder="1" applyAlignment="1">
      <alignment horizontal="center" vertical="center" wrapText="1"/>
      <protection/>
    </xf>
    <xf numFmtId="0" fontId="62" fillId="36" borderId="10" xfId="56" applyNumberFormat="1" applyFont="1" applyFill="1" applyBorder="1" applyAlignment="1">
      <alignment horizontal="left" vertical="center" wrapText="1"/>
      <protection/>
    </xf>
    <xf numFmtId="1" fontId="62" fillId="36" borderId="10" xfId="56" applyNumberFormat="1" applyFont="1" applyFill="1" applyBorder="1" applyAlignment="1">
      <alignment horizontal="center" vertical="center" wrapText="1"/>
      <protection/>
    </xf>
    <xf numFmtId="189" fontId="62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2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2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2" fillId="36" borderId="10" xfId="55" applyNumberFormat="1" applyFont="1" applyFill="1" applyBorder="1" applyAlignment="1">
      <alignment horizontal="center" vertical="center" wrapText="1"/>
      <protection/>
    </xf>
    <xf numFmtId="0" fontId="63" fillId="36" borderId="16" xfId="55" applyNumberFormat="1" applyFont="1" applyFill="1" applyBorder="1" applyAlignment="1">
      <alignment vertical="center"/>
      <protection/>
    </xf>
    <xf numFmtId="0" fontId="64" fillId="36" borderId="16" xfId="55" applyNumberFormat="1" applyFont="1" applyFill="1" applyBorder="1" applyAlignment="1">
      <alignment horizontal="center" vertical="center"/>
      <protection/>
    </xf>
    <xf numFmtId="1" fontId="64" fillId="36" borderId="16" xfId="55" applyNumberFormat="1" applyFont="1" applyFill="1" applyBorder="1" applyAlignment="1">
      <alignment horizontal="center" vertical="center"/>
      <protection/>
    </xf>
    <xf numFmtId="189" fontId="63" fillId="36" borderId="10" xfId="55" applyNumberFormat="1" applyFont="1" applyFill="1" applyBorder="1" applyAlignment="1">
      <alignment horizontal="center" vertical="center" wrapText="1"/>
      <protection/>
    </xf>
    <xf numFmtId="0" fontId="62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right" vertical="center"/>
    </xf>
    <xf numFmtId="4" fontId="2" fillId="37" borderId="11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 horizontal="right" vertical="center"/>
    </xf>
    <xf numFmtId="4" fontId="2" fillId="37" borderId="13" xfId="0" applyNumberFormat="1" applyFont="1" applyFill="1" applyBorder="1" applyAlignment="1">
      <alignment horizontal="center"/>
    </xf>
    <xf numFmtId="9" fontId="3" fillId="37" borderId="13" xfId="0" applyNumberFormat="1" applyFont="1" applyFill="1" applyBorder="1" applyAlignment="1">
      <alignment horizontal="center" vertical="center" wrapText="1"/>
    </xf>
    <xf numFmtId="9" fontId="3" fillId="37" borderId="15" xfId="0" applyNumberFormat="1" applyFont="1" applyFill="1" applyBorder="1" applyAlignment="1">
      <alignment horizontal="center"/>
    </xf>
    <xf numFmtId="9" fontId="3" fillId="38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9" borderId="10" xfId="55" applyNumberFormat="1" applyFont="1" applyFill="1" applyBorder="1" applyAlignment="1">
      <alignment horizontal="center" vertical="center" wrapText="1"/>
      <protection/>
    </xf>
    <xf numFmtId="1" fontId="65" fillId="36" borderId="10" xfId="58" applyNumberFormat="1" applyFont="1" applyFill="1" applyBorder="1" applyAlignment="1">
      <alignment horizontal="center" vertical="center" wrapText="1"/>
      <protection/>
    </xf>
    <xf numFmtId="0" fontId="65" fillId="36" borderId="10" xfId="58" applyNumberFormat="1" applyFont="1" applyFill="1" applyBorder="1" applyAlignment="1">
      <alignment horizontal="left" vertical="center" wrapText="1"/>
      <protection/>
    </xf>
    <xf numFmtId="189" fontId="65" fillId="36" borderId="10" xfId="58" applyNumberFormat="1" applyFont="1" applyFill="1" applyBorder="1" applyAlignment="1">
      <alignment horizontal="center" vertical="center" wrapText="1"/>
      <protection/>
    </xf>
    <xf numFmtId="0" fontId="66" fillId="36" borderId="0" xfId="0" applyFont="1" applyFill="1" applyAlignment="1">
      <alignment/>
    </xf>
    <xf numFmtId="0" fontId="67" fillId="36" borderId="10" xfId="55" applyNumberFormat="1" applyFont="1" applyFill="1" applyBorder="1" applyAlignment="1">
      <alignment horizontal="left" vertical="center" wrapText="1"/>
      <protection/>
    </xf>
    <xf numFmtId="1" fontId="67" fillId="36" borderId="10" xfId="55" applyNumberFormat="1" applyFont="1" applyFill="1" applyBorder="1" applyAlignment="1">
      <alignment horizontal="center" vertical="center" wrapText="1"/>
      <protection/>
    </xf>
    <xf numFmtId="189" fontId="67" fillId="36" borderId="10" xfId="55" applyNumberFormat="1" applyFont="1" applyFill="1" applyBorder="1" applyAlignment="1">
      <alignment horizontal="center" vertical="center" wrapText="1"/>
      <protection/>
    </xf>
    <xf numFmtId="0" fontId="68" fillId="36" borderId="0" xfId="0" applyFont="1" applyFill="1" applyAlignment="1">
      <alignment/>
    </xf>
    <xf numFmtId="0" fontId="65" fillId="36" borderId="10" xfId="55" applyNumberFormat="1" applyFont="1" applyFill="1" applyBorder="1" applyAlignment="1">
      <alignment horizontal="center" vertical="center" wrapText="1"/>
      <protection/>
    </xf>
    <xf numFmtId="0" fontId="65" fillId="36" borderId="10" xfId="55" applyNumberFormat="1" applyFont="1" applyFill="1" applyBorder="1" applyAlignment="1">
      <alignment horizontal="left" vertical="center" wrapText="1"/>
      <protection/>
    </xf>
    <xf numFmtId="1" fontId="65" fillId="36" borderId="10" xfId="55" applyNumberFormat="1" applyFont="1" applyFill="1" applyBorder="1" applyAlignment="1">
      <alignment horizontal="center" vertical="center" wrapText="1"/>
      <protection/>
    </xf>
    <xf numFmtId="189" fontId="65" fillId="36" borderId="10" xfId="55" applyNumberFormat="1" applyFont="1" applyFill="1" applyBorder="1" applyAlignment="1">
      <alignment horizontal="center" vertical="center" wrapText="1"/>
      <protection/>
    </xf>
    <xf numFmtId="198" fontId="65" fillId="36" borderId="10" xfId="55" applyNumberFormat="1" applyFont="1" applyFill="1" applyBorder="1" applyAlignment="1">
      <alignment horizontal="center" vertical="center" wrapText="1"/>
      <protection/>
    </xf>
    <xf numFmtId="193" fontId="65" fillId="36" borderId="10" xfId="58" applyNumberFormat="1" applyFont="1" applyFill="1" applyBorder="1" applyAlignment="1">
      <alignment horizontal="center" vertical="center" wrapText="1"/>
      <protection/>
    </xf>
    <xf numFmtId="193" fontId="67" fillId="36" borderId="10" xfId="54" applyNumberFormat="1" applyFont="1" applyFill="1" applyBorder="1" applyAlignment="1">
      <alignment horizontal="center" vertical="center" wrapText="1"/>
      <protection/>
    </xf>
    <xf numFmtId="0" fontId="67" fillId="36" borderId="10" xfId="54" applyNumberFormat="1" applyFont="1" applyFill="1" applyBorder="1" applyAlignment="1">
      <alignment horizontal="left" vertical="center" wrapText="1"/>
      <protection/>
    </xf>
    <xf numFmtId="1" fontId="67" fillId="36" borderId="10" xfId="54" applyNumberFormat="1" applyFont="1" applyFill="1" applyBorder="1" applyAlignment="1">
      <alignment horizontal="center" vertical="center" wrapText="1"/>
      <protection/>
    </xf>
    <xf numFmtId="189" fontId="67" fillId="36" borderId="10" xfId="54" applyNumberFormat="1" applyFont="1" applyFill="1" applyBorder="1" applyAlignment="1">
      <alignment horizontal="center" vertical="center" wrapText="1"/>
      <protection/>
    </xf>
    <xf numFmtId="193" fontId="67" fillId="36" borderId="10" xfId="55" applyNumberFormat="1" applyFont="1" applyFill="1" applyBorder="1" applyAlignment="1">
      <alignment horizontal="center" vertical="center" wrapText="1"/>
      <protection/>
    </xf>
    <xf numFmtId="189" fontId="67" fillId="36" borderId="10" xfId="57" applyNumberFormat="1" applyFont="1" applyFill="1" applyBorder="1" applyAlignment="1">
      <alignment horizontal="center" vertical="center" wrapText="1"/>
      <protection/>
    </xf>
    <xf numFmtId="193" fontId="67" fillId="36" borderId="10" xfId="57" applyNumberFormat="1" applyFont="1" applyFill="1" applyBorder="1" applyAlignment="1">
      <alignment horizontal="center" vertical="center" wrapText="1"/>
      <protection/>
    </xf>
    <xf numFmtId="0" fontId="67" fillId="36" borderId="10" xfId="57" applyNumberFormat="1" applyFont="1" applyFill="1" applyBorder="1" applyAlignment="1">
      <alignment horizontal="left" vertical="center" wrapText="1"/>
      <protection/>
    </xf>
    <xf numFmtId="1" fontId="67" fillId="36" borderId="10" xfId="57" applyNumberFormat="1" applyFont="1" applyFill="1" applyBorder="1" applyAlignment="1">
      <alignment horizontal="center" vertical="center" wrapText="1"/>
      <protection/>
    </xf>
    <xf numFmtId="0" fontId="69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69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9" borderId="10" xfId="55" applyNumberFormat="1" applyFont="1" applyFill="1" applyBorder="1" applyAlignment="1">
      <alignment horizontal="center" vertical="center" wrapText="1"/>
      <protection/>
    </xf>
    <xf numFmtId="0" fontId="7" fillId="39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9" borderId="18" xfId="55" applyNumberFormat="1" applyFont="1" applyFill="1" applyBorder="1" applyAlignment="1">
      <alignment horizontal="center" vertical="center" wrapText="1"/>
      <protection/>
    </xf>
    <xf numFmtId="0" fontId="7" fillId="39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19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2" fillId="33" borderId="19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right" vertical="center" wrapText="1"/>
    </xf>
    <xf numFmtId="0" fontId="2" fillId="35" borderId="17" xfId="0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7" borderId="16" xfId="0" applyFont="1" applyFill="1" applyBorder="1" applyAlignment="1">
      <alignment horizontal="right" vertical="center" wrapText="1"/>
    </xf>
    <xf numFmtId="0" fontId="2" fillId="37" borderId="20" xfId="0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8" borderId="16" xfId="0" applyFont="1" applyFill="1" applyBorder="1" applyAlignment="1">
      <alignment horizontal="right" vertical="center" wrapText="1"/>
    </xf>
    <xf numFmtId="0" fontId="2" fillId="38" borderId="19" xfId="0" applyFont="1" applyFill="1" applyBorder="1" applyAlignment="1">
      <alignment horizontal="right" vertical="center" wrapText="1"/>
    </xf>
    <xf numFmtId="0" fontId="2" fillId="38" borderId="20" xfId="0" applyFont="1" applyFill="1" applyBorder="1" applyAlignment="1">
      <alignment horizontal="right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right" vertical="center"/>
    </xf>
    <xf numFmtId="0" fontId="2" fillId="37" borderId="19" xfId="0" applyFont="1" applyFill="1" applyBorder="1" applyAlignment="1">
      <alignment horizontal="right" vertical="center"/>
    </xf>
    <xf numFmtId="0" fontId="2" fillId="37" borderId="11" xfId="0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 wrapText="1"/>
    </xf>
    <xf numFmtId="0" fontId="2" fillId="37" borderId="20" xfId="0" applyFont="1" applyFill="1" applyBorder="1" applyAlignment="1">
      <alignment horizontal="right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="120" zoomScaleNormal="120" zoomScalePageLayoutView="0"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149" t="s">
        <v>5</v>
      </c>
      <c r="B1" s="149"/>
      <c r="C1" s="149"/>
      <c r="D1" s="149"/>
      <c r="E1" s="149"/>
      <c r="F1" s="149"/>
      <c r="G1" s="149"/>
      <c r="H1" s="28"/>
      <c r="I1" s="28"/>
      <c r="J1" s="28"/>
      <c r="K1" s="28"/>
      <c r="L1" s="28"/>
      <c r="M1" s="28"/>
      <c r="N1" s="28"/>
      <c r="O1" s="28"/>
    </row>
    <row r="2" spans="1:15" ht="12.75">
      <c r="A2" s="150" t="s">
        <v>6</v>
      </c>
      <c r="B2" s="150" t="s">
        <v>7</v>
      </c>
      <c r="C2" s="150" t="s">
        <v>8</v>
      </c>
      <c r="D2" s="146" t="s">
        <v>9</v>
      </c>
      <c r="E2" s="146"/>
      <c r="F2" s="146"/>
      <c r="G2" s="150" t="s">
        <v>10</v>
      </c>
      <c r="H2" s="146" t="s">
        <v>11</v>
      </c>
      <c r="I2" s="146"/>
      <c r="J2" s="146"/>
      <c r="K2" s="146"/>
      <c r="L2" s="147" t="s">
        <v>12</v>
      </c>
      <c r="M2" s="147"/>
      <c r="N2" s="147"/>
      <c r="O2" s="147"/>
    </row>
    <row r="3" spans="1:15" ht="24" customHeight="1">
      <c r="A3" s="151"/>
      <c r="B3" s="151"/>
      <c r="C3" s="151"/>
      <c r="D3" s="118" t="s">
        <v>13</v>
      </c>
      <c r="E3" s="118" t="s">
        <v>14</v>
      </c>
      <c r="F3" s="118" t="s">
        <v>15</v>
      </c>
      <c r="G3" s="151"/>
      <c r="H3" s="118" t="s">
        <v>16</v>
      </c>
      <c r="I3" s="118" t="s">
        <v>17</v>
      </c>
      <c r="J3" s="118" t="s">
        <v>18</v>
      </c>
      <c r="K3" s="118" t="s">
        <v>19</v>
      </c>
      <c r="L3" s="118" t="s">
        <v>20</v>
      </c>
      <c r="M3" s="118" t="s">
        <v>21</v>
      </c>
      <c r="N3" s="118" t="s">
        <v>22</v>
      </c>
      <c r="O3" s="118" t="s">
        <v>23</v>
      </c>
    </row>
    <row r="4" spans="1:15" ht="12.75">
      <c r="A4" s="152" t="s">
        <v>84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2.7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s="32" customFormat="1" ht="31.5" customHeight="1">
      <c r="A6" s="56">
        <v>120</v>
      </c>
      <c r="B6" s="54" t="s">
        <v>24</v>
      </c>
      <c r="C6" s="55">
        <v>200</v>
      </c>
      <c r="D6" s="70">
        <v>4.673</v>
      </c>
      <c r="E6" s="70">
        <v>3.868</v>
      </c>
      <c r="F6" s="70">
        <v>17.298</v>
      </c>
      <c r="G6" s="70">
        <v>123.442</v>
      </c>
      <c r="H6" s="70">
        <v>0.047</v>
      </c>
      <c r="I6" s="70">
        <v>0.6</v>
      </c>
      <c r="J6" s="70">
        <v>16.4</v>
      </c>
      <c r="K6" s="70">
        <v>0.256</v>
      </c>
      <c r="L6" s="70">
        <v>124.896</v>
      </c>
      <c r="M6" s="70">
        <v>104.7</v>
      </c>
      <c r="N6" s="70">
        <v>16.648</v>
      </c>
      <c r="O6" s="70">
        <v>0.374</v>
      </c>
    </row>
    <row r="7" spans="1:15" s="32" customFormat="1" ht="12.75">
      <c r="A7" s="56">
        <v>382</v>
      </c>
      <c r="B7" s="54" t="s">
        <v>83</v>
      </c>
      <c r="C7" s="55">
        <v>180</v>
      </c>
      <c r="D7" s="70">
        <v>3.142</v>
      </c>
      <c r="E7" s="70">
        <v>2.511</v>
      </c>
      <c r="F7" s="70">
        <v>16.344</v>
      </c>
      <c r="G7" s="70">
        <v>101.582</v>
      </c>
      <c r="H7" s="70">
        <v>0.0198</v>
      </c>
      <c r="I7" s="70">
        <v>0.486</v>
      </c>
      <c r="J7" s="70">
        <v>8.197</v>
      </c>
      <c r="K7" s="70">
        <v>0.0099</v>
      </c>
      <c r="L7" s="70">
        <v>101.347</v>
      </c>
      <c r="M7" s="70">
        <v>94.122</v>
      </c>
      <c r="N7" s="70">
        <v>25.11</v>
      </c>
      <c r="O7" s="70">
        <v>0.83</v>
      </c>
    </row>
    <row r="8" spans="1:15" s="32" customFormat="1" ht="12.75" hidden="1">
      <c r="A8" s="56"/>
      <c r="B8" s="54"/>
      <c r="C8" s="55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s="32" customFormat="1" ht="12.75">
      <c r="A9" s="56">
        <v>14</v>
      </c>
      <c r="B9" s="54" t="s">
        <v>27</v>
      </c>
      <c r="C9" s="55">
        <v>10</v>
      </c>
      <c r="D9" s="70">
        <v>0.08</v>
      </c>
      <c r="E9" s="70">
        <v>7.25</v>
      </c>
      <c r="F9" s="70">
        <v>0.13</v>
      </c>
      <c r="G9" s="70">
        <v>66.09</v>
      </c>
      <c r="H9" s="70">
        <v>0.001</v>
      </c>
      <c r="I9" s="53"/>
      <c r="J9" s="70">
        <v>40</v>
      </c>
      <c r="K9" s="70">
        <v>0.1</v>
      </c>
      <c r="L9" s="70">
        <v>2.4</v>
      </c>
      <c r="M9" s="70">
        <v>3</v>
      </c>
      <c r="N9" s="53"/>
      <c r="O9" s="70">
        <v>0.02</v>
      </c>
    </row>
    <row r="10" spans="1:15" s="95" customFormat="1" ht="12.75">
      <c r="A10" s="99"/>
      <c r="B10" s="42" t="s">
        <v>107</v>
      </c>
      <c r="C10" s="43">
        <v>40</v>
      </c>
      <c r="D10" s="45">
        <v>3.04</v>
      </c>
      <c r="E10" s="45">
        <v>1.12</v>
      </c>
      <c r="F10" s="45">
        <v>20.560000000000002</v>
      </c>
      <c r="G10" s="45">
        <v>104.48</v>
      </c>
      <c r="H10" s="45">
        <v>0.062000000000000006</v>
      </c>
      <c r="I10" s="45">
        <v>0.8</v>
      </c>
      <c r="J10" s="45">
        <v>0</v>
      </c>
      <c r="K10" s="45">
        <v>0.6222222222222222</v>
      </c>
      <c r="L10" s="45">
        <v>18.044444444444444</v>
      </c>
      <c r="M10" s="45">
        <v>26</v>
      </c>
      <c r="N10" s="45">
        <v>4.799999999999999</v>
      </c>
      <c r="O10" s="45">
        <v>0.48</v>
      </c>
    </row>
    <row r="11" spans="1:15" s="32" customFormat="1" ht="12.75">
      <c r="A11" s="55"/>
      <c r="B11" s="54" t="s">
        <v>26</v>
      </c>
      <c r="C11" s="55">
        <v>100</v>
      </c>
      <c r="D11" s="70">
        <v>0.4</v>
      </c>
      <c r="E11" s="70">
        <v>0.4</v>
      </c>
      <c r="F11" s="70">
        <v>9.8</v>
      </c>
      <c r="G11" s="70">
        <v>47</v>
      </c>
      <c r="H11" s="70">
        <v>0.03</v>
      </c>
      <c r="I11" s="70">
        <v>10</v>
      </c>
      <c r="J11" s="70">
        <v>0</v>
      </c>
      <c r="K11" s="70">
        <v>0.2</v>
      </c>
      <c r="L11" s="70">
        <v>16</v>
      </c>
      <c r="M11" s="70">
        <v>11</v>
      </c>
      <c r="N11" s="70">
        <v>9</v>
      </c>
      <c r="O11" s="70">
        <v>2.2</v>
      </c>
    </row>
    <row r="12" spans="1:15" s="32" customFormat="1" ht="12.75">
      <c r="A12" s="54"/>
      <c r="B12" s="71" t="s">
        <v>85</v>
      </c>
      <c r="C12" s="71">
        <f aca="true" t="shared" si="0" ref="C12:O12">SUM(C6:C11)</f>
        <v>530</v>
      </c>
      <c r="D12" s="40">
        <f t="shared" si="0"/>
        <v>11.334999999999999</v>
      </c>
      <c r="E12" s="40">
        <f t="shared" si="0"/>
        <v>15.149</v>
      </c>
      <c r="F12" s="40">
        <f t="shared" si="0"/>
        <v>64.132</v>
      </c>
      <c r="G12" s="40">
        <f t="shared" si="0"/>
        <v>442.59400000000005</v>
      </c>
      <c r="H12" s="40">
        <f t="shared" si="0"/>
        <v>0.1598</v>
      </c>
      <c r="I12" s="40">
        <f t="shared" si="0"/>
        <v>11.886</v>
      </c>
      <c r="J12" s="40">
        <f t="shared" si="0"/>
        <v>64.597</v>
      </c>
      <c r="K12" s="40">
        <f t="shared" si="0"/>
        <v>1.1881222222222223</v>
      </c>
      <c r="L12" s="40">
        <f t="shared" si="0"/>
        <v>262.68744444444445</v>
      </c>
      <c r="M12" s="40">
        <f t="shared" si="0"/>
        <v>238.822</v>
      </c>
      <c r="N12" s="40">
        <f t="shared" si="0"/>
        <v>55.55799999999999</v>
      </c>
      <c r="O12" s="40">
        <f t="shared" si="0"/>
        <v>3.904</v>
      </c>
    </row>
    <row r="13" spans="1:15" s="32" customFormat="1" ht="12.75">
      <c r="A13" s="153" t="s">
        <v>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s="32" customFormat="1" ht="21" customHeight="1">
      <c r="A14" s="56">
        <v>75</v>
      </c>
      <c r="B14" s="54" t="s">
        <v>128</v>
      </c>
      <c r="C14" s="55">
        <v>60</v>
      </c>
      <c r="D14" s="70">
        <v>0.66</v>
      </c>
      <c r="E14" s="70">
        <v>0.12</v>
      </c>
      <c r="F14" s="70">
        <v>2.28</v>
      </c>
      <c r="G14" s="70">
        <v>14.4</v>
      </c>
      <c r="H14" s="70">
        <v>0.036</v>
      </c>
      <c r="I14" s="70">
        <v>15</v>
      </c>
      <c r="J14" s="53"/>
      <c r="K14" s="70">
        <v>0.42</v>
      </c>
      <c r="L14" s="70">
        <v>8.4</v>
      </c>
      <c r="M14" s="70">
        <v>15.6</v>
      </c>
      <c r="N14" s="70">
        <v>12</v>
      </c>
      <c r="O14" s="70">
        <v>0.54</v>
      </c>
    </row>
    <row r="15" spans="1:15" s="32" customFormat="1" ht="22.5">
      <c r="A15" s="66">
        <v>82</v>
      </c>
      <c r="B15" s="67" t="s">
        <v>108</v>
      </c>
      <c r="C15" s="68">
        <v>200</v>
      </c>
      <c r="D15" s="62">
        <v>4.999</v>
      </c>
      <c r="E15" s="62">
        <v>5.885</v>
      </c>
      <c r="F15" s="62">
        <v>10.545</v>
      </c>
      <c r="G15" s="62">
        <v>116.308</v>
      </c>
      <c r="H15" s="62">
        <v>0.063</v>
      </c>
      <c r="I15" s="62">
        <v>16.986</v>
      </c>
      <c r="J15" s="62">
        <v>12.58</v>
      </c>
      <c r="K15" s="62">
        <v>2.01</v>
      </c>
      <c r="L15" s="62">
        <v>46.647</v>
      </c>
      <c r="M15" s="62">
        <v>72.654</v>
      </c>
      <c r="N15" s="62">
        <v>24.455</v>
      </c>
      <c r="O15" s="62">
        <v>1.199</v>
      </c>
    </row>
    <row r="16" spans="1:15" s="32" customFormat="1" ht="12.75" hidden="1">
      <c r="A16" s="53"/>
      <c r="B16" s="54"/>
      <c r="C16" s="55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s="32" customFormat="1" ht="12.75">
      <c r="A17" s="56" t="s">
        <v>110</v>
      </c>
      <c r="B17" s="54" t="s">
        <v>98</v>
      </c>
      <c r="C17" s="55">
        <v>90</v>
      </c>
      <c r="D17" s="62">
        <v>10.335</v>
      </c>
      <c r="E17" s="62">
        <v>11.617</v>
      </c>
      <c r="F17" s="62">
        <v>11.049</v>
      </c>
      <c r="G17" s="62">
        <v>190.363</v>
      </c>
      <c r="H17" s="62">
        <v>0.076</v>
      </c>
      <c r="I17" s="72">
        <v>0.032</v>
      </c>
      <c r="J17" s="72">
        <v>8</v>
      </c>
      <c r="K17" s="62">
        <v>1.811</v>
      </c>
      <c r="L17" s="62">
        <v>15.84</v>
      </c>
      <c r="M17" s="62">
        <v>108.27</v>
      </c>
      <c r="N17" s="62">
        <v>17.39</v>
      </c>
      <c r="O17" s="62">
        <v>1.673</v>
      </c>
    </row>
    <row r="18" spans="1:15" s="32" customFormat="1" ht="12.75" hidden="1">
      <c r="A18" s="50"/>
      <c r="B18" s="51"/>
      <c r="C18" s="5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32" customFormat="1" ht="12.75">
      <c r="A19" s="56">
        <v>312</v>
      </c>
      <c r="B19" s="54" t="s">
        <v>35</v>
      </c>
      <c r="C19" s="55">
        <v>150</v>
      </c>
      <c r="D19" s="70">
        <v>3.295</v>
      </c>
      <c r="E19" s="70">
        <v>5.441</v>
      </c>
      <c r="F19" s="70">
        <v>22.209</v>
      </c>
      <c r="G19" s="70">
        <v>151.404</v>
      </c>
      <c r="H19" s="70">
        <v>0.16</v>
      </c>
      <c r="I19" s="70">
        <v>25.938</v>
      </c>
      <c r="J19" s="70">
        <v>26.3</v>
      </c>
      <c r="K19" s="70">
        <v>0.189</v>
      </c>
      <c r="L19" s="70">
        <v>45.62</v>
      </c>
      <c r="M19" s="70">
        <v>98.07</v>
      </c>
      <c r="N19" s="70">
        <v>33.11000000000001</v>
      </c>
      <c r="O19" s="70">
        <v>1.225</v>
      </c>
    </row>
    <row r="20" spans="1:15" s="32" customFormat="1" ht="12.75">
      <c r="A20" s="56">
        <v>342</v>
      </c>
      <c r="B20" s="54" t="s">
        <v>109</v>
      </c>
      <c r="C20" s="55">
        <v>180</v>
      </c>
      <c r="D20" s="70">
        <v>0.14400000000000002</v>
      </c>
      <c r="E20" s="70">
        <v>0.14400000000000002</v>
      </c>
      <c r="F20" s="70">
        <v>25.0848</v>
      </c>
      <c r="G20" s="70">
        <v>103.104</v>
      </c>
      <c r="H20" s="70">
        <v>0.0108</v>
      </c>
      <c r="I20" s="70">
        <v>3.6</v>
      </c>
      <c r="J20" s="70">
        <v>0</v>
      </c>
      <c r="K20" s="70">
        <v>0.07200000000000001</v>
      </c>
      <c r="L20" s="70">
        <v>5.76</v>
      </c>
      <c r="M20" s="70">
        <v>3.9600000000000004</v>
      </c>
      <c r="N20" s="70">
        <v>3.24</v>
      </c>
      <c r="O20" s="70">
        <v>0.8567999999999999</v>
      </c>
    </row>
    <row r="21" spans="1:15" s="32" customFormat="1" ht="12.75">
      <c r="A21" s="53"/>
      <c r="B21" s="54" t="s">
        <v>2</v>
      </c>
      <c r="C21" s="55">
        <v>40</v>
      </c>
      <c r="D21" s="62">
        <v>3.16</v>
      </c>
      <c r="E21" s="62">
        <v>0.4</v>
      </c>
      <c r="F21" s="62">
        <v>19.32</v>
      </c>
      <c r="G21" s="62">
        <v>94</v>
      </c>
      <c r="H21" s="62">
        <v>0.064</v>
      </c>
      <c r="I21" s="62">
        <v>0</v>
      </c>
      <c r="J21" s="62">
        <v>0</v>
      </c>
      <c r="K21" s="62">
        <v>0.52</v>
      </c>
      <c r="L21" s="62">
        <v>9.2</v>
      </c>
      <c r="M21" s="62">
        <v>34.8</v>
      </c>
      <c r="N21" s="62">
        <v>13.2</v>
      </c>
      <c r="O21" s="62">
        <v>0.8</v>
      </c>
    </row>
    <row r="22" spans="1:15" s="32" customFormat="1" ht="17.25" customHeight="1">
      <c r="A22" s="73"/>
      <c r="B22" s="54" t="s">
        <v>3</v>
      </c>
      <c r="C22" s="73">
        <v>20</v>
      </c>
      <c r="D22" s="70">
        <v>1.32</v>
      </c>
      <c r="E22" s="70">
        <v>0.24</v>
      </c>
      <c r="F22" s="70">
        <v>7.928</v>
      </c>
      <c r="G22" s="70">
        <v>39.6</v>
      </c>
      <c r="H22" s="70">
        <v>0.034</v>
      </c>
      <c r="I22" s="70">
        <v>0</v>
      </c>
      <c r="J22" s="70">
        <v>0</v>
      </c>
      <c r="K22" s="70">
        <v>0.2</v>
      </c>
      <c r="L22" s="70">
        <v>5.8</v>
      </c>
      <c r="M22" s="70">
        <v>30</v>
      </c>
      <c r="N22" s="70">
        <v>9.4</v>
      </c>
      <c r="O22" s="70">
        <v>0.78</v>
      </c>
    </row>
    <row r="23" spans="1:15" s="32" customFormat="1" ht="12.75">
      <c r="A23" s="37"/>
      <c r="B23" s="38" t="s">
        <v>29</v>
      </c>
      <c r="C23" s="39">
        <f aca="true" t="shared" si="1" ref="C23:O23">SUM(C14:C22)</f>
        <v>740</v>
      </c>
      <c r="D23" s="40">
        <f t="shared" si="1"/>
        <v>23.913</v>
      </c>
      <c r="E23" s="40">
        <f t="shared" si="1"/>
        <v>23.846999999999994</v>
      </c>
      <c r="F23" s="40">
        <f t="shared" si="1"/>
        <v>98.41579999999999</v>
      </c>
      <c r="G23" s="40">
        <f t="shared" si="1"/>
        <v>709.1790000000001</v>
      </c>
      <c r="H23" s="40">
        <f t="shared" si="1"/>
        <v>0.4438</v>
      </c>
      <c r="I23" s="40">
        <f t="shared" si="1"/>
        <v>61.556000000000004</v>
      </c>
      <c r="J23" s="40">
        <f t="shared" si="1"/>
        <v>46.879999999999995</v>
      </c>
      <c r="K23" s="40">
        <f t="shared" si="1"/>
        <v>5.222</v>
      </c>
      <c r="L23" s="40">
        <f t="shared" si="1"/>
        <v>137.26700000000002</v>
      </c>
      <c r="M23" s="40">
        <f t="shared" si="1"/>
        <v>363.354</v>
      </c>
      <c r="N23" s="40">
        <f t="shared" si="1"/>
        <v>112.79500000000002</v>
      </c>
      <c r="O23" s="40">
        <f t="shared" si="1"/>
        <v>7.0738</v>
      </c>
    </row>
    <row r="24" spans="1:15" s="32" customFormat="1" ht="12.75">
      <c r="A24" s="74"/>
      <c r="B24" s="74" t="s">
        <v>30</v>
      </c>
      <c r="C24" s="75">
        <f aca="true" t="shared" si="2" ref="C24:O24">C23+C12</f>
        <v>1270</v>
      </c>
      <c r="D24" s="76">
        <f t="shared" si="2"/>
        <v>35.248</v>
      </c>
      <c r="E24" s="76">
        <f t="shared" si="2"/>
        <v>38.995999999999995</v>
      </c>
      <c r="F24" s="76">
        <f t="shared" si="2"/>
        <v>162.5478</v>
      </c>
      <c r="G24" s="76">
        <f t="shared" si="2"/>
        <v>1151.7730000000001</v>
      </c>
      <c r="H24" s="76">
        <f t="shared" si="2"/>
        <v>0.6035999999999999</v>
      </c>
      <c r="I24" s="76">
        <f t="shared" si="2"/>
        <v>73.44200000000001</v>
      </c>
      <c r="J24" s="76">
        <f t="shared" si="2"/>
        <v>111.47699999999999</v>
      </c>
      <c r="K24" s="76">
        <f t="shared" si="2"/>
        <v>6.410122222222222</v>
      </c>
      <c r="L24" s="76">
        <f t="shared" si="2"/>
        <v>399.95444444444445</v>
      </c>
      <c r="M24" s="76">
        <f t="shared" si="2"/>
        <v>602.1759999999999</v>
      </c>
      <c r="N24" s="76">
        <f t="shared" si="2"/>
        <v>168.353</v>
      </c>
      <c r="O24" s="76">
        <f t="shared" si="2"/>
        <v>10.9778</v>
      </c>
    </row>
    <row r="25" spans="1:15" s="32" customFormat="1" ht="12.75">
      <c r="A25" s="148" t="s">
        <v>31</v>
      </c>
      <c r="B25" s="148"/>
      <c r="C25" s="148"/>
      <c r="D25" s="148"/>
      <c r="E25" s="148"/>
      <c r="F25" s="148"/>
      <c r="G25" s="148"/>
      <c r="H25" s="77"/>
      <c r="I25" s="77"/>
      <c r="J25" s="77"/>
      <c r="K25" s="77"/>
      <c r="L25" s="77"/>
      <c r="M25" s="77"/>
      <c r="N25" s="77"/>
      <c r="O25" s="77"/>
    </row>
    <row r="26" spans="1:15" s="32" customFormat="1" ht="12.75">
      <c r="A26" s="153" t="s">
        <v>84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s="32" customFormat="1" ht="12.75">
      <c r="A27" s="60"/>
      <c r="B27" s="59" t="s">
        <v>117</v>
      </c>
      <c r="C27" s="60">
        <v>150</v>
      </c>
      <c r="D27" s="78">
        <v>9.930000000000001</v>
      </c>
      <c r="E27" s="78">
        <v>13.316666666666666</v>
      </c>
      <c r="F27" s="78">
        <v>17.476666666666667</v>
      </c>
      <c r="G27" s="78">
        <v>229.8</v>
      </c>
      <c r="H27" s="78">
        <v>0.16166666666666665</v>
      </c>
      <c r="I27" s="78">
        <v>19.493333333333332</v>
      </c>
      <c r="J27" s="78">
        <v>157.66666666666666</v>
      </c>
      <c r="K27" s="78">
        <v>1.9366666666666668</v>
      </c>
      <c r="L27" s="78">
        <v>75.47333333333334</v>
      </c>
      <c r="M27" s="78">
        <v>190.30833333333334</v>
      </c>
      <c r="N27" s="78">
        <v>32.876666666666665</v>
      </c>
      <c r="O27" s="78">
        <v>2.334166666666667</v>
      </c>
    </row>
    <row r="28" spans="1:15" s="32" customFormat="1" ht="12.75">
      <c r="A28" s="53"/>
      <c r="B28" s="54" t="s">
        <v>87</v>
      </c>
      <c r="C28" s="55">
        <v>20</v>
      </c>
      <c r="D28" s="70">
        <v>0.6200000000000001</v>
      </c>
      <c r="E28" s="70">
        <v>0.04</v>
      </c>
      <c r="F28" s="70">
        <v>1.3</v>
      </c>
      <c r="G28" s="70">
        <v>8</v>
      </c>
      <c r="H28" s="70">
        <v>0.022000000000000002</v>
      </c>
      <c r="I28" s="70">
        <v>2</v>
      </c>
      <c r="J28" s="70">
        <v>0</v>
      </c>
      <c r="K28" s="70">
        <v>0.04</v>
      </c>
      <c r="L28" s="70">
        <v>4</v>
      </c>
      <c r="M28" s="70">
        <v>12.4</v>
      </c>
      <c r="N28" s="70">
        <v>4.2</v>
      </c>
      <c r="O28" s="70">
        <v>0.14</v>
      </c>
    </row>
    <row r="29" spans="1:15" s="32" customFormat="1" ht="12.75">
      <c r="A29" s="41">
        <v>376</v>
      </c>
      <c r="B29" s="42" t="s">
        <v>82</v>
      </c>
      <c r="C29" s="43">
        <v>180</v>
      </c>
      <c r="D29" s="49"/>
      <c r="E29" s="49"/>
      <c r="F29" s="44">
        <v>10.981</v>
      </c>
      <c r="G29" s="44">
        <v>43.902</v>
      </c>
      <c r="H29" s="44">
        <v>0.001</v>
      </c>
      <c r="I29" s="44">
        <v>0.1</v>
      </c>
      <c r="J29" s="49"/>
      <c r="K29" s="49"/>
      <c r="L29" s="44">
        <v>4.95</v>
      </c>
      <c r="M29" s="44">
        <v>8.24</v>
      </c>
      <c r="N29" s="44">
        <v>4.4</v>
      </c>
      <c r="O29" s="44">
        <v>0.853</v>
      </c>
    </row>
    <row r="30" spans="1:15" s="32" customFormat="1" ht="12.75">
      <c r="A30" s="56">
        <v>432</v>
      </c>
      <c r="B30" s="54" t="s">
        <v>88</v>
      </c>
      <c r="C30" s="55">
        <v>40</v>
      </c>
      <c r="D30" s="62">
        <v>3.598</v>
      </c>
      <c r="E30" s="62">
        <v>2.539</v>
      </c>
      <c r="F30" s="62">
        <v>21.814</v>
      </c>
      <c r="G30" s="62">
        <v>124.363</v>
      </c>
      <c r="H30" s="62">
        <v>0.254</v>
      </c>
      <c r="I30" s="62">
        <v>0.1</v>
      </c>
      <c r="J30" s="62">
        <v>2.5</v>
      </c>
      <c r="K30" s="62">
        <v>1.365</v>
      </c>
      <c r="L30" s="62">
        <v>8.053</v>
      </c>
      <c r="M30" s="62">
        <v>33</v>
      </c>
      <c r="N30" s="62">
        <v>6.298</v>
      </c>
      <c r="O30" s="62">
        <v>0.445</v>
      </c>
    </row>
    <row r="31" spans="1:15" s="95" customFormat="1" ht="12.75">
      <c r="A31" s="89"/>
      <c r="B31" s="42" t="s">
        <v>107</v>
      </c>
      <c r="C31" s="43">
        <v>30</v>
      </c>
      <c r="D31" s="45">
        <v>2.28</v>
      </c>
      <c r="E31" s="45">
        <v>0.8400000000000001</v>
      </c>
      <c r="F31" s="45">
        <v>15.42</v>
      </c>
      <c r="G31" s="45">
        <v>78.36</v>
      </c>
      <c r="H31" s="45">
        <v>0.04650000000000001</v>
      </c>
      <c r="I31" s="45">
        <v>0.6</v>
      </c>
      <c r="J31" s="45">
        <v>0</v>
      </c>
      <c r="K31" s="45">
        <v>0.4666666666666667</v>
      </c>
      <c r="L31" s="45">
        <v>13.533333333333333</v>
      </c>
      <c r="M31" s="45">
        <v>19.5</v>
      </c>
      <c r="N31" s="45">
        <v>3.5999999999999996</v>
      </c>
      <c r="O31" s="45">
        <v>0.36</v>
      </c>
    </row>
    <row r="32" spans="1:15" s="32" customFormat="1" ht="12.75">
      <c r="A32" s="98"/>
      <c r="B32" s="54" t="s">
        <v>105</v>
      </c>
      <c r="C32" s="73">
        <v>100</v>
      </c>
      <c r="D32" s="70">
        <v>0.4</v>
      </c>
      <c r="E32" s="70">
        <v>0.3</v>
      </c>
      <c r="F32" s="70">
        <v>10.299999999999999</v>
      </c>
      <c r="G32" s="70">
        <v>47</v>
      </c>
      <c r="H32" s="70">
        <v>0.019999999999999997</v>
      </c>
      <c r="I32" s="70">
        <v>5</v>
      </c>
      <c r="J32" s="70">
        <v>0</v>
      </c>
      <c r="K32" s="70">
        <v>0.4</v>
      </c>
      <c r="L32" s="70">
        <v>19</v>
      </c>
      <c r="M32" s="70">
        <v>16</v>
      </c>
      <c r="N32" s="70">
        <v>12</v>
      </c>
      <c r="O32" s="70">
        <v>2.3</v>
      </c>
    </row>
    <row r="33" spans="1:15" s="32" customFormat="1" ht="12.75">
      <c r="A33" s="37"/>
      <c r="B33" s="38" t="s">
        <v>85</v>
      </c>
      <c r="C33" s="39">
        <f aca="true" t="shared" si="3" ref="C33:O33">SUM(C27:C32)</f>
        <v>520</v>
      </c>
      <c r="D33" s="40">
        <f t="shared" si="3"/>
        <v>16.828</v>
      </c>
      <c r="E33" s="40">
        <f t="shared" si="3"/>
        <v>17.035666666666668</v>
      </c>
      <c r="F33" s="40">
        <f t="shared" si="3"/>
        <v>77.29166666666666</v>
      </c>
      <c r="G33" s="40">
        <f t="shared" si="3"/>
        <v>531.425</v>
      </c>
      <c r="H33" s="40">
        <f t="shared" si="3"/>
        <v>0.5051666666666667</v>
      </c>
      <c r="I33" s="40">
        <f t="shared" si="3"/>
        <v>27.293333333333337</v>
      </c>
      <c r="J33" s="40">
        <f t="shared" si="3"/>
        <v>160.16666666666666</v>
      </c>
      <c r="K33" s="40">
        <f t="shared" si="3"/>
        <v>4.208333333333334</v>
      </c>
      <c r="L33" s="40">
        <f t="shared" si="3"/>
        <v>125.00966666666667</v>
      </c>
      <c r="M33" s="40">
        <f t="shared" si="3"/>
        <v>279.4483333333334</v>
      </c>
      <c r="N33" s="40">
        <f t="shared" si="3"/>
        <v>63.37466666666667</v>
      </c>
      <c r="O33" s="40">
        <f t="shared" si="3"/>
        <v>6.432166666666666</v>
      </c>
    </row>
    <row r="34" spans="1:15" s="32" customFormat="1" ht="12.75">
      <c r="A34" s="153" t="s">
        <v>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s="32" customFormat="1" ht="22.5">
      <c r="A35" s="56">
        <v>45</v>
      </c>
      <c r="B35" s="54" t="s">
        <v>99</v>
      </c>
      <c r="C35" s="55">
        <v>60</v>
      </c>
      <c r="D35" s="70">
        <v>0.924</v>
      </c>
      <c r="E35" s="70">
        <v>3.05</v>
      </c>
      <c r="F35" s="70">
        <v>5.617</v>
      </c>
      <c r="G35" s="70">
        <v>54.203</v>
      </c>
      <c r="H35" s="70">
        <v>0.018</v>
      </c>
      <c r="I35" s="70">
        <v>21.45</v>
      </c>
      <c r="J35" s="53"/>
      <c r="K35" s="70">
        <v>1.391</v>
      </c>
      <c r="L35" s="70">
        <v>24.18</v>
      </c>
      <c r="M35" s="70">
        <v>17.93</v>
      </c>
      <c r="N35" s="70">
        <v>9.8</v>
      </c>
      <c r="O35" s="70">
        <v>0.333</v>
      </c>
    </row>
    <row r="36" spans="1:15" s="32" customFormat="1" ht="25.5" customHeight="1">
      <c r="A36" s="50">
        <v>97</v>
      </c>
      <c r="B36" s="51" t="s">
        <v>111</v>
      </c>
      <c r="C36" s="52">
        <v>200</v>
      </c>
      <c r="D36" s="62">
        <v>4.986</v>
      </c>
      <c r="E36" s="62">
        <v>3.085</v>
      </c>
      <c r="F36" s="62">
        <v>16.047</v>
      </c>
      <c r="G36" s="62">
        <v>112.413</v>
      </c>
      <c r="H36" s="62">
        <v>0.131</v>
      </c>
      <c r="I36" s="62">
        <v>19.648</v>
      </c>
      <c r="J36" s="62">
        <v>5.6</v>
      </c>
      <c r="K36" s="62">
        <v>1.067</v>
      </c>
      <c r="L36" s="62">
        <v>25.082</v>
      </c>
      <c r="M36" s="62">
        <v>86.746</v>
      </c>
      <c r="N36" s="62">
        <v>28.63</v>
      </c>
      <c r="O36" s="62">
        <v>1.198</v>
      </c>
    </row>
    <row r="37" spans="1:15" s="32" customFormat="1" ht="27" customHeight="1">
      <c r="A37" s="50" t="s">
        <v>130</v>
      </c>
      <c r="B37" s="51" t="s">
        <v>129</v>
      </c>
      <c r="C37" s="52">
        <v>190</v>
      </c>
      <c r="D37" s="62">
        <v>14.19</v>
      </c>
      <c r="E37" s="62">
        <v>12.742</v>
      </c>
      <c r="F37" s="62">
        <v>16.492</v>
      </c>
      <c r="G37" s="62">
        <v>238.74</v>
      </c>
      <c r="H37" s="62">
        <v>0.226</v>
      </c>
      <c r="I37" s="62">
        <v>28.674</v>
      </c>
      <c r="J37" s="62">
        <v>22.3</v>
      </c>
      <c r="K37" s="62">
        <v>4.708</v>
      </c>
      <c r="L37" s="62">
        <v>51.859</v>
      </c>
      <c r="M37" s="62">
        <v>182.5</v>
      </c>
      <c r="N37" s="62">
        <v>50.09</v>
      </c>
      <c r="O37" s="62">
        <v>1.466</v>
      </c>
    </row>
    <row r="38" spans="1:15" s="32" customFormat="1" ht="12.75">
      <c r="A38" s="50" t="s">
        <v>100</v>
      </c>
      <c r="B38" s="51" t="s">
        <v>80</v>
      </c>
      <c r="C38" s="52">
        <v>180</v>
      </c>
      <c r="D38" s="62">
        <v>0.268</v>
      </c>
      <c r="E38" s="62">
        <v>0.044</v>
      </c>
      <c r="F38" s="62">
        <v>20.312</v>
      </c>
      <c r="G38" s="62">
        <v>83.12</v>
      </c>
      <c r="H38" s="62">
        <v>0.007</v>
      </c>
      <c r="I38" s="62">
        <v>3.3</v>
      </c>
      <c r="J38" s="72"/>
      <c r="K38" s="62">
        <v>0.066</v>
      </c>
      <c r="L38" s="62">
        <v>9.74</v>
      </c>
      <c r="M38" s="62">
        <v>6.6</v>
      </c>
      <c r="N38" s="62">
        <v>5.72</v>
      </c>
      <c r="O38" s="62">
        <v>0.152</v>
      </c>
    </row>
    <row r="39" spans="1:15" s="32" customFormat="1" ht="12.75">
      <c r="A39" s="53"/>
      <c r="B39" s="54" t="s">
        <v>2</v>
      </c>
      <c r="C39" s="55">
        <v>40</v>
      </c>
      <c r="D39" s="62">
        <v>3.16</v>
      </c>
      <c r="E39" s="62">
        <v>0.4</v>
      </c>
      <c r="F39" s="62">
        <v>19.32</v>
      </c>
      <c r="G39" s="62">
        <v>94</v>
      </c>
      <c r="H39" s="62">
        <v>0.064</v>
      </c>
      <c r="I39" s="62">
        <v>0</v>
      </c>
      <c r="J39" s="62">
        <v>0</v>
      </c>
      <c r="K39" s="62">
        <v>0.52</v>
      </c>
      <c r="L39" s="62">
        <v>9.2</v>
      </c>
      <c r="M39" s="62">
        <v>34.8</v>
      </c>
      <c r="N39" s="62">
        <v>13.2</v>
      </c>
      <c r="O39" s="62">
        <v>0.8</v>
      </c>
    </row>
    <row r="40" spans="1:15" s="32" customFormat="1" ht="17.25" customHeight="1">
      <c r="A40" s="73"/>
      <c r="B40" s="54" t="s">
        <v>3</v>
      </c>
      <c r="C40" s="73">
        <v>20</v>
      </c>
      <c r="D40" s="70">
        <v>1.32</v>
      </c>
      <c r="E40" s="70">
        <v>0.24</v>
      </c>
      <c r="F40" s="70">
        <v>7.928</v>
      </c>
      <c r="G40" s="70">
        <v>39.6</v>
      </c>
      <c r="H40" s="70">
        <v>0.034</v>
      </c>
      <c r="I40" s="70">
        <v>0</v>
      </c>
      <c r="J40" s="70">
        <v>0</v>
      </c>
      <c r="K40" s="70">
        <v>0.2</v>
      </c>
      <c r="L40" s="70">
        <v>5.8</v>
      </c>
      <c r="M40" s="70">
        <v>30</v>
      </c>
      <c r="N40" s="70">
        <v>9.4</v>
      </c>
      <c r="O40" s="70">
        <v>0.78</v>
      </c>
    </row>
    <row r="41" spans="1:15" s="32" customFormat="1" ht="12.75">
      <c r="A41" s="37"/>
      <c r="B41" s="38" t="s">
        <v>29</v>
      </c>
      <c r="C41" s="39">
        <f aca="true" t="shared" si="4" ref="C41:O41">SUM(C35:C40)</f>
        <v>690</v>
      </c>
      <c r="D41" s="40">
        <f t="shared" si="4"/>
        <v>24.848000000000003</v>
      </c>
      <c r="E41" s="40">
        <f t="shared" si="4"/>
        <v>19.561</v>
      </c>
      <c r="F41" s="40">
        <f t="shared" si="4"/>
        <v>85.71600000000001</v>
      </c>
      <c r="G41" s="40">
        <f t="shared" si="4"/>
        <v>622.076</v>
      </c>
      <c r="H41" s="40">
        <f t="shared" si="4"/>
        <v>0.48</v>
      </c>
      <c r="I41" s="40">
        <f t="shared" si="4"/>
        <v>73.07199999999999</v>
      </c>
      <c r="J41" s="40">
        <f t="shared" si="4"/>
        <v>27.9</v>
      </c>
      <c r="K41" s="40">
        <f t="shared" si="4"/>
        <v>7.952000000000001</v>
      </c>
      <c r="L41" s="40">
        <f t="shared" si="4"/>
        <v>125.861</v>
      </c>
      <c r="M41" s="40">
        <f t="shared" si="4"/>
        <v>358.576</v>
      </c>
      <c r="N41" s="40">
        <f t="shared" si="4"/>
        <v>116.84000000000002</v>
      </c>
      <c r="O41" s="40">
        <f t="shared" si="4"/>
        <v>4.729</v>
      </c>
    </row>
    <row r="42" spans="2:15" s="32" customFormat="1" ht="12.75">
      <c r="B42" s="74" t="s">
        <v>33</v>
      </c>
      <c r="C42" s="79">
        <f aca="true" t="shared" si="5" ref="C42:O42">C41+C33</f>
        <v>1210</v>
      </c>
      <c r="D42" s="76">
        <f t="shared" si="5"/>
        <v>41.676</v>
      </c>
      <c r="E42" s="76">
        <f t="shared" si="5"/>
        <v>36.596666666666664</v>
      </c>
      <c r="F42" s="76">
        <f t="shared" si="5"/>
        <v>163.00766666666667</v>
      </c>
      <c r="G42" s="76">
        <f t="shared" si="5"/>
        <v>1153.501</v>
      </c>
      <c r="H42" s="76">
        <f t="shared" si="5"/>
        <v>0.9851666666666666</v>
      </c>
      <c r="I42" s="76">
        <f t="shared" si="5"/>
        <v>100.36533333333333</v>
      </c>
      <c r="J42" s="76">
        <f t="shared" si="5"/>
        <v>188.06666666666666</v>
      </c>
      <c r="K42" s="76">
        <f t="shared" si="5"/>
        <v>12.160333333333334</v>
      </c>
      <c r="L42" s="76">
        <f t="shared" si="5"/>
        <v>250.8706666666667</v>
      </c>
      <c r="M42" s="76">
        <f t="shared" si="5"/>
        <v>638.0243333333334</v>
      </c>
      <c r="N42" s="76">
        <f t="shared" si="5"/>
        <v>180.2146666666667</v>
      </c>
      <c r="O42" s="76">
        <f t="shared" si="5"/>
        <v>11.161166666666666</v>
      </c>
    </row>
    <row r="43" spans="1:15" s="32" customFormat="1" ht="12.75">
      <c r="A43" s="148" t="s">
        <v>34</v>
      </c>
      <c r="B43" s="148"/>
      <c r="C43" s="148"/>
      <c r="D43" s="148"/>
      <c r="E43" s="148"/>
      <c r="F43" s="148"/>
      <c r="G43" s="148"/>
      <c r="H43" s="77"/>
      <c r="I43" s="77"/>
      <c r="J43" s="77"/>
      <c r="K43" s="77"/>
      <c r="L43" s="77"/>
      <c r="M43" s="77"/>
      <c r="N43" s="77"/>
      <c r="O43" s="77"/>
    </row>
    <row r="44" spans="1:15" s="32" customFormat="1" ht="12.75">
      <c r="A44" s="153" t="s">
        <v>84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s="32" customFormat="1" ht="12.75">
      <c r="A45" s="57">
        <v>38</v>
      </c>
      <c r="B45" s="54" t="s">
        <v>131</v>
      </c>
      <c r="C45" s="55">
        <v>40</v>
      </c>
      <c r="D45" s="70">
        <v>0.52</v>
      </c>
      <c r="E45" s="70">
        <v>0.04</v>
      </c>
      <c r="F45" s="70">
        <v>1.96</v>
      </c>
      <c r="G45" s="70">
        <v>10.4</v>
      </c>
      <c r="H45" s="70">
        <v>0.032</v>
      </c>
      <c r="I45" s="70">
        <v>80</v>
      </c>
      <c r="J45" s="70">
        <v>0</v>
      </c>
      <c r="K45" s="70">
        <v>0</v>
      </c>
      <c r="L45" s="70">
        <v>3.2</v>
      </c>
      <c r="M45" s="70">
        <v>0</v>
      </c>
      <c r="N45" s="70">
        <v>2.8000000000000003</v>
      </c>
      <c r="O45" s="70">
        <v>0.2</v>
      </c>
    </row>
    <row r="46" spans="1:15" s="32" customFormat="1" ht="22.5">
      <c r="A46" s="61" t="s">
        <v>132</v>
      </c>
      <c r="B46" s="51" t="s">
        <v>112</v>
      </c>
      <c r="C46" s="52">
        <v>60</v>
      </c>
      <c r="D46" s="62">
        <v>9.791</v>
      </c>
      <c r="E46" s="62">
        <v>10.856</v>
      </c>
      <c r="F46" s="62">
        <v>8.945</v>
      </c>
      <c r="G46" s="62">
        <v>173.05</v>
      </c>
      <c r="H46" s="62">
        <v>0.074</v>
      </c>
      <c r="I46" s="62">
        <v>2.066</v>
      </c>
      <c r="J46" s="62">
        <v>7.5</v>
      </c>
      <c r="K46" s="62">
        <v>1.57</v>
      </c>
      <c r="L46" s="62">
        <v>19.397</v>
      </c>
      <c r="M46" s="62">
        <v>106.264</v>
      </c>
      <c r="N46" s="62">
        <v>17.446</v>
      </c>
      <c r="O46" s="62">
        <v>1.633</v>
      </c>
    </row>
    <row r="47" spans="1:15" s="32" customFormat="1" ht="22.5">
      <c r="A47" s="56" t="s">
        <v>133</v>
      </c>
      <c r="B47" s="54" t="s">
        <v>81</v>
      </c>
      <c r="C47" s="55">
        <v>150</v>
      </c>
      <c r="D47" s="70">
        <v>3.395</v>
      </c>
      <c r="E47" s="70">
        <v>5.481</v>
      </c>
      <c r="F47" s="70">
        <v>21.109</v>
      </c>
      <c r="G47" s="70">
        <v>140.37</v>
      </c>
      <c r="H47" s="70">
        <v>0.13</v>
      </c>
      <c r="I47" s="70">
        <v>26.28</v>
      </c>
      <c r="J47" s="70">
        <v>24.1</v>
      </c>
      <c r="K47" s="70">
        <v>0.12</v>
      </c>
      <c r="L47" s="70">
        <v>45.62</v>
      </c>
      <c r="M47" s="70">
        <v>96.07</v>
      </c>
      <c r="N47" s="70">
        <v>32.18</v>
      </c>
      <c r="O47" s="70">
        <v>1.114</v>
      </c>
    </row>
    <row r="48" spans="1:15" s="32" customFormat="1" ht="12.75">
      <c r="A48" s="53"/>
      <c r="B48" s="54" t="s">
        <v>36</v>
      </c>
      <c r="C48" s="55">
        <v>15</v>
      </c>
      <c r="D48" s="70">
        <v>0.015</v>
      </c>
      <c r="E48" s="53"/>
      <c r="F48" s="70">
        <v>11.91</v>
      </c>
      <c r="G48" s="70">
        <v>48.15</v>
      </c>
      <c r="H48" s="53"/>
      <c r="I48" s="53"/>
      <c r="J48" s="53"/>
      <c r="K48" s="53"/>
      <c r="L48" s="70">
        <v>0.6</v>
      </c>
      <c r="M48" s="70">
        <v>0.15</v>
      </c>
      <c r="N48" s="70">
        <v>0.3</v>
      </c>
      <c r="O48" s="70">
        <v>0.06</v>
      </c>
    </row>
    <row r="49" spans="1:15" s="32" customFormat="1" ht="12.75">
      <c r="A49" s="55"/>
      <c r="B49" s="42" t="s">
        <v>107</v>
      </c>
      <c r="C49" s="63">
        <v>50</v>
      </c>
      <c r="D49" s="44">
        <v>3.8</v>
      </c>
      <c r="E49" s="44">
        <v>1.4000000000000001</v>
      </c>
      <c r="F49" s="44">
        <v>25.7</v>
      </c>
      <c r="G49" s="44">
        <v>130.6</v>
      </c>
      <c r="H49" s="44">
        <v>0.0775</v>
      </c>
      <c r="I49" s="44">
        <v>1</v>
      </c>
      <c r="J49" s="44">
        <v>0</v>
      </c>
      <c r="K49" s="44">
        <v>0.7777777777777778</v>
      </c>
      <c r="L49" s="44">
        <v>22.555555555555554</v>
      </c>
      <c r="M49" s="44">
        <v>32.5</v>
      </c>
      <c r="N49" s="44">
        <v>5.999999999999998</v>
      </c>
      <c r="O49" s="44">
        <v>0.6000000000000001</v>
      </c>
    </row>
    <row r="50" spans="1:15" s="32" customFormat="1" ht="12.75">
      <c r="A50" s="65" t="s">
        <v>91</v>
      </c>
      <c r="B50" s="42" t="s">
        <v>37</v>
      </c>
      <c r="C50" s="43">
        <v>187</v>
      </c>
      <c r="D50" s="45">
        <v>0.054</v>
      </c>
      <c r="E50" s="45">
        <v>0.006</v>
      </c>
      <c r="F50" s="45">
        <v>9.165</v>
      </c>
      <c r="G50" s="78">
        <v>37.962</v>
      </c>
      <c r="H50" s="78">
        <v>0.003</v>
      </c>
      <c r="I50" s="78">
        <v>2.5</v>
      </c>
      <c r="J50" s="80"/>
      <c r="K50" s="78">
        <v>0.012</v>
      </c>
      <c r="L50" s="78">
        <v>7.35</v>
      </c>
      <c r="M50" s="78">
        <v>9.56</v>
      </c>
      <c r="N50" s="78">
        <v>5.12</v>
      </c>
      <c r="O50" s="78">
        <v>0.883</v>
      </c>
    </row>
    <row r="51" spans="1:15" s="32" customFormat="1" ht="12.75">
      <c r="A51" s="37"/>
      <c r="B51" s="38" t="s">
        <v>85</v>
      </c>
      <c r="C51" s="39">
        <f aca="true" t="shared" si="6" ref="C51:O51">SUM(C45:C50)</f>
        <v>502</v>
      </c>
      <c r="D51" s="40">
        <f t="shared" si="6"/>
        <v>17.575</v>
      </c>
      <c r="E51" s="40">
        <f t="shared" si="6"/>
        <v>17.782999999999998</v>
      </c>
      <c r="F51" s="40">
        <f t="shared" si="6"/>
        <v>78.78900000000002</v>
      </c>
      <c r="G51" s="40">
        <f t="shared" si="6"/>
        <v>540.532</v>
      </c>
      <c r="H51" s="40">
        <f t="shared" si="6"/>
        <v>0.3165</v>
      </c>
      <c r="I51" s="40">
        <f t="shared" si="6"/>
        <v>111.846</v>
      </c>
      <c r="J51" s="40">
        <f t="shared" si="6"/>
        <v>31.6</v>
      </c>
      <c r="K51" s="40">
        <f t="shared" si="6"/>
        <v>2.4797777777777776</v>
      </c>
      <c r="L51" s="40">
        <f t="shared" si="6"/>
        <v>98.72255555555554</v>
      </c>
      <c r="M51" s="40">
        <f t="shared" si="6"/>
        <v>244.544</v>
      </c>
      <c r="N51" s="40">
        <f t="shared" si="6"/>
        <v>63.846</v>
      </c>
      <c r="O51" s="40">
        <f t="shared" si="6"/>
        <v>4.49</v>
      </c>
    </row>
    <row r="52" spans="1:15" s="32" customFormat="1" ht="12.75">
      <c r="A52" s="153" t="s">
        <v>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s="32" customFormat="1" ht="12.75">
      <c r="A53" s="55"/>
      <c r="B53" s="54" t="s">
        <v>134</v>
      </c>
      <c r="C53" s="55">
        <v>100</v>
      </c>
      <c r="D53" s="70">
        <v>0.8</v>
      </c>
      <c r="E53" s="70">
        <v>0.4</v>
      </c>
      <c r="F53" s="70">
        <v>8.1</v>
      </c>
      <c r="G53" s="70">
        <v>47</v>
      </c>
      <c r="H53" s="70">
        <v>0.02</v>
      </c>
      <c r="I53" s="70">
        <v>180</v>
      </c>
      <c r="J53" s="53"/>
      <c r="K53" s="53"/>
      <c r="L53" s="70">
        <v>40</v>
      </c>
      <c r="M53" s="53"/>
      <c r="N53" s="70">
        <v>25</v>
      </c>
      <c r="O53" s="70">
        <v>0.8</v>
      </c>
    </row>
    <row r="54" spans="1:15" s="32" customFormat="1" ht="29.25" customHeight="1">
      <c r="A54" s="50">
        <v>96</v>
      </c>
      <c r="B54" s="51" t="s">
        <v>135</v>
      </c>
      <c r="C54" s="52">
        <v>200</v>
      </c>
      <c r="D54" s="62">
        <v>4.894</v>
      </c>
      <c r="E54" s="62">
        <v>5.055</v>
      </c>
      <c r="F54" s="62">
        <v>13.954</v>
      </c>
      <c r="G54" s="62">
        <v>121.506</v>
      </c>
      <c r="H54" s="62">
        <v>0.099</v>
      </c>
      <c r="I54" s="62">
        <v>13.73</v>
      </c>
      <c r="J54" s="62">
        <v>6</v>
      </c>
      <c r="K54" s="62">
        <v>1.937</v>
      </c>
      <c r="L54" s="62">
        <v>23.786</v>
      </c>
      <c r="M54" s="62">
        <v>76.991</v>
      </c>
      <c r="N54" s="62">
        <v>24.684</v>
      </c>
      <c r="O54" s="62">
        <v>1.008</v>
      </c>
    </row>
    <row r="55" spans="1:15" s="32" customFormat="1" ht="27" customHeight="1">
      <c r="A55" s="50"/>
      <c r="B55" s="51" t="s">
        <v>113</v>
      </c>
      <c r="C55" s="52">
        <v>250</v>
      </c>
      <c r="D55" s="62">
        <v>29.83</v>
      </c>
      <c r="E55" s="62">
        <v>15.09</v>
      </c>
      <c r="F55" s="62">
        <v>47.66</v>
      </c>
      <c r="G55" s="62">
        <v>487.25</v>
      </c>
      <c r="H55" s="62">
        <v>0.141</v>
      </c>
      <c r="I55" s="62">
        <v>7.104</v>
      </c>
      <c r="J55" s="62">
        <v>16.8</v>
      </c>
      <c r="K55" s="62">
        <v>3.208</v>
      </c>
      <c r="L55" s="62">
        <v>21.2</v>
      </c>
      <c r="M55" s="62">
        <v>133.27</v>
      </c>
      <c r="N55" s="62">
        <v>29.02</v>
      </c>
      <c r="O55" s="62">
        <v>0.738</v>
      </c>
    </row>
    <row r="56" spans="1:15" s="32" customFormat="1" ht="27" customHeight="1" hidden="1">
      <c r="A56" s="56"/>
      <c r="B56" s="54"/>
      <c r="C56" s="55"/>
      <c r="D56" s="70"/>
      <c r="E56" s="70"/>
      <c r="F56" s="70"/>
      <c r="G56" s="70"/>
      <c r="H56" s="70"/>
      <c r="I56" s="70"/>
      <c r="J56" s="53"/>
      <c r="K56" s="70"/>
      <c r="L56" s="70"/>
      <c r="M56" s="70"/>
      <c r="N56" s="70"/>
      <c r="O56" s="70"/>
    </row>
    <row r="57" spans="1:15" s="32" customFormat="1" ht="12.75">
      <c r="A57" s="52"/>
      <c r="B57" s="51" t="s">
        <v>38</v>
      </c>
      <c r="C57" s="52">
        <v>180</v>
      </c>
      <c r="D57" s="62">
        <v>0.9</v>
      </c>
      <c r="E57" s="62">
        <v>0.18</v>
      </c>
      <c r="F57" s="62">
        <v>18.18</v>
      </c>
      <c r="G57" s="62">
        <v>82.8</v>
      </c>
      <c r="H57" s="62">
        <v>0.018</v>
      </c>
      <c r="I57" s="62">
        <v>36</v>
      </c>
      <c r="J57" s="72"/>
      <c r="K57" s="62">
        <v>0.18</v>
      </c>
      <c r="L57" s="62">
        <v>12.6</v>
      </c>
      <c r="M57" s="62">
        <v>12.6</v>
      </c>
      <c r="N57" s="62">
        <v>7.2</v>
      </c>
      <c r="O57" s="62">
        <v>2.52</v>
      </c>
    </row>
    <row r="58" spans="1:15" s="32" customFormat="1" ht="12.75">
      <c r="A58" s="53"/>
      <c r="B58" s="54" t="s">
        <v>2</v>
      </c>
      <c r="C58" s="55">
        <v>40</v>
      </c>
      <c r="D58" s="62">
        <v>3.16</v>
      </c>
      <c r="E58" s="62">
        <v>0.4</v>
      </c>
      <c r="F58" s="62">
        <v>19.32</v>
      </c>
      <c r="G58" s="62">
        <v>94</v>
      </c>
      <c r="H58" s="62">
        <v>0.064</v>
      </c>
      <c r="I58" s="62">
        <v>0</v>
      </c>
      <c r="J58" s="62">
        <v>0</v>
      </c>
      <c r="K58" s="62">
        <v>0.52</v>
      </c>
      <c r="L58" s="62">
        <v>9.2</v>
      </c>
      <c r="M58" s="62">
        <v>34.8</v>
      </c>
      <c r="N58" s="62">
        <v>13.2</v>
      </c>
      <c r="O58" s="62">
        <v>0.8</v>
      </c>
    </row>
    <row r="59" spans="1:15" s="32" customFormat="1" ht="16.5" customHeight="1">
      <c r="A59" s="73"/>
      <c r="B59" s="54" t="s">
        <v>3</v>
      </c>
      <c r="C59" s="73">
        <v>20</v>
      </c>
      <c r="D59" s="70">
        <v>1.32</v>
      </c>
      <c r="E59" s="70">
        <v>0.24</v>
      </c>
      <c r="F59" s="70">
        <v>7.928</v>
      </c>
      <c r="G59" s="70">
        <v>39.6</v>
      </c>
      <c r="H59" s="70">
        <v>0.034</v>
      </c>
      <c r="I59" s="70">
        <v>0</v>
      </c>
      <c r="J59" s="70">
        <v>0</v>
      </c>
      <c r="K59" s="70">
        <v>0.2</v>
      </c>
      <c r="L59" s="70">
        <v>5.8</v>
      </c>
      <c r="M59" s="70">
        <v>30</v>
      </c>
      <c r="N59" s="70">
        <v>9.4</v>
      </c>
      <c r="O59" s="70">
        <v>0.78</v>
      </c>
    </row>
    <row r="60" spans="1:15" s="32" customFormat="1" ht="12.75">
      <c r="A60" s="37"/>
      <c r="B60" s="38" t="s">
        <v>29</v>
      </c>
      <c r="C60" s="39">
        <f aca="true" t="shared" si="7" ref="C60:O60">SUM(C53:C59)</f>
        <v>790</v>
      </c>
      <c r="D60" s="40">
        <f t="shared" si="7"/>
        <v>40.904</v>
      </c>
      <c r="E60" s="40">
        <f t="shared" si="7"/>
        <v>21.365</v>
      </c>
      <c r="F60" s="40">
        <f t="shared" si="7"/>
        <v>115.142</v>
      </c>
      <c r="G60" s="40">
        <f t="shared" si="7"/>
        <v>872.156</v>
      </c>
      <c r="H60" s="40">
        <f t="shared" si="7"/>
        <v>0.376</v>
      </c>
      <c r="I60" s="40">
        <f t="shared" si="7"/>
        <v>236.834</v>
      </c>
      <c r="J60" s="40">
        <f t="shared" si="7"/>
        <v>22.8</v>
      </c>
      <c r="K60" s="40">
        <f t="shared" si="7"/>
        <v>6.045000000000001</v>
      </c>
      <c r="L60" s="40">
        <f t="shared" si="7"/>
        <v>112.586</v>
      </c>
      <c r="M60" s="40">
        <f t="shared" si="7"/>
        <v>287.661</v>
      </c>
      <c r="N60" s="40">
        <f t="shared" si="7"/>
        <v>108.504</v>
      </c>
      <c r="O60" s="40">
        <f t="shared" si="7"/>
        <v>6.646000000000001</v>
      </c>
    </row>
    <row r="61" spans="1:15" s="32" customFormat="1" ht="12.75">
      <c r="A61" s="74"/>
      <c r="B61" s="74" t="s">
        <v>39</v>
      </c>
      <c r="C61" s="81">
        <f aca="true" t="shared" si="8" ref="C61:O61">C60+C51</f>
        <v>1292</v>
      </c>
      <c r="D61" s="76">
        <f t="shared" si="8"/>
        <v>58.479</v>
      </c>
      <c r="E61" s="76">
        <f t="shared" si="8"/>
        <v>39.147999999999996</v>
      </c>
      <c r="F61" s="76">
        <f t="shared" si="8"/>
        <v>193.931</v>
      </c>
      <c r="G61" s="76">
        <f t="shared" si="8"/>
        <v>1412.688</v>
      </c>
      <c r="H61" s="76">
        <f t="shared" si="8"/>
        <v>0.6925</v>
      </c>
      <c r="I61" s="76">
        <f t="shared" si="8"/>
        <v>348.68</v>
      </c>
      <c r="J61" s="76">
        <f t="shared" si="8"/>
        <v>54.400000000000006</v>
      </c>
      <c r="K61" s="76">
        <f t="shared" si="8"/>
        <v>8.524777777777778</v>
      </c>
      <c r="L61" s="76">
        <f t="shared" si="8"/>
        <v>211.30855555555553</v>
      </c>
      <c r="M61" s="76">
        <f t="shared" si="8"/>
        <v>532.205</v>
      </c>
      <c r="N61" s="76">
        <f t="shared" si="8"/>
        <v>172.35</v>
      </c>
      <c r="O61" s="76">
        <f t="shared" si="8"/>
        <v>11.136000000000001</v>
      </c>
    </row>
    <row r="62" spans="1:15" s="32" customFormat="1" ht="13.5" customHeight="1">
      <c r="A62" s="154" t="s">
        <v>40</v>
      </c>
      <c r="B62" s="155"/>
      <c r="C62" s="155"/>
      <c r="D62" s="155"/>
      <c r="E62" s="155"/>
      <c r="F62" s="155"/>
      <c r="G62" s="156"/>
      <c r="H62" s="77"/>
      <c r="I62" s="77"/>
      <c r="J62" s="77"/>
      <c r="K62" s="77"/>
      <c r="L62" s="77"/>
      <c r="M62" s="77"/>
      <c r="N62" s="77"/>
      <c r="O62" s="77"/>
    </row>
    <row r="63" spans="1:15" s="32" customFormat="1" ht="12.75">
      <c r="A63" s="153" t="s">
        <v>84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s="32" customFormat="1" ht="22.5">
      <c r="A64" s="52" t="s">
        <v>114</v>
      </c>
      <c r="B64" s="51" t="s">
        <v>136</v>
      </c>
      <c r="C64" s="52">
        <v>220</v>
      </c>
      <c r="D64" s="62">
        <v>16.895</v>
      </c>
      <c r="E64" s="62">
        <v>15.104</v>
      </c>
      <c r="F64" s="62">
        <v>34.429</v>
      </c>
      <c r="G64" s="62">
        <v>371.42</v>
      </c>
      <c r="H64" s="62">
        <v>0.092</v>
      </c>
      <c r="I64" s="62">
        <v>1.748</v>
      </c>
      <c r="J64" s="62">
        <v>61.801</v>
      </c>
      <c r="K64" s="62">
        <v>2.596</v>
      </c>
      <c r="L64" s="62">
        <v>180.3</v>
      </c>
      <c r="M64" s="62">
        <v>225.21</v>
      </c>
      <c r="N64" s="62">
        <v>36.271</v>
      </c>
      <c r="O64" s="62">
        <v>0.998</v>
      </c>
    </row>
    <row r="65" spans="1:15" s="32" customFormat="1" ht="21" customHeight="1" hidden="1">
      <c r="A65" s="50"/>
      <c r="B65" s="51"/>
      <c r="C65" s="5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s="36" customFormat="1" ht="21" customHeight="1">
      <c r="A66" s="92" t="s">
        <v>78</v>
      </c>
      <c r="B66" s="91" t="s">
        <v>25</v>
      </c>
      <c r="C66" s="92">
        <v>15</v>
      </c>
      <c r="D66" s="78">
        <v>4</v>
      </c>
      <c r="E66" s="78">
        <v>4</v>
      </c>
      <c r="F66" s="78">
        <v>0</v>
      </c>
      <c r="G66" s="78">
        <v>54</v>
      </c>
      <c r="H66" s="78">
        <v>0.005</v>
      </c>
      <c r="I66" s="78">
        <v>0.1</v>
      </c>
      <c r="J66" s="78">
        <v>39</v>
      </c>
      <c r="K66" s="78">
        <v>0.1</v>
      </c>
      <c r="L66" s="78">
        <v>132</v>
      </c>
      <c r="M66" s="78">
        <v>75</v>
      </c>
      <c r="N66" s="78">
        <v>5</v>
      </c>
      <c r="O66" s="78">
        <v>0.15</v>
      </c>
    </row>
    <row r="67" spans="1:15" s="32" customFormat="1" ht="21" customHeight="1">
      <c r="A67" s="41">
        <v>376</v>
      </c>
      <c r="B67" s="42" t="s">
        <v>82</v>
      </c>
      <c r="C67" s="43">
        <v>180</v>
      </c>
      <c r="D67" s="49"/>
      <c r="E67" s="49"/>
      <c r="F67" s="44">
        <v>10.981</v>
      </c>
      <c r="G67" s="44">
        <v>43.902</v>
      </c>
      <c r="H67" s="44">
        <v>0.001</v>
      </c>
      <c r="I67" s="44">
        <v>0.1</v>
      </c>
      <c r="J67" s="49"/>
      <c r="K67" s="49"/>
      <c r="L67" s="44">
        <v>4.95</v>
      </c>
      <c r="M67" s="44">
        <v>8.24</v>
      </c>
      <c r="N67" s="44">
        <v>4.4</v>
      </c>
      <c r="O67" s="44">
        <v>0.853</v>
      </c>
    </row>
    <row r="68" spans="1:15" s="32" customFormat="1" ht="12.75">
      <c r="A68" s="55"/>
      <c r="B68" s="54" t="s">
        <v>101</v>
      </c>
      <c r="C68" s="55">
        <v>100</v>
      </c>
      <c r="D68" s="70">
        <v>0.8</v>
      </c>
      <c r="E68" s="70">
        <v>0.2</v>
      </c>
      <c r="F68" s="70">
        <v>7.5</v>
      </c>
      <c r="G68" s="70">
        <v>38</v>
      </c>
      <c r="H68" s="70">
        <v>0.06</v>
      </c>
      <c r="I68" s="70">
        <v>38</v>
      </c>
      <c r="J68" s="53"/>
      <c r="K68" s="70">
        <v>0.2</v>
      </c>
      <c r="L68" s="70">
        <v>35</v>
      </c>
      <c r="M68" s="70">
        <v>17</v>
      </c>
      <c r="N68" s="70">
        <v>11</v>
      </c>
      <c r="O68" s="70">
        <v>0.1</v>
      </c>
    </row>
    <row r="69" spans="1:15" s="95" customFormat="1" ht="12.75">
      <c r="A69" s="89"/>
      <c r="B69" s="42" t="s">
        <v>107</v>
      </c>
      <c r="C69" s="43">
        <v>40</v>
      </c>
      <c r="D69" s="45">
        <v>3.04</v>
      </c>
      <c r="E69" s="45">
        <v>1.12</v>
      </c>
      <c r="F69" s="45">
        <v>20.560000000000002</v>
      </c>
      <c r="G69" s="45">
        <v>104.48</v>
      </c>
      <c r="H69" s="45">
        <v>0.062000000000000006</v>
      </c>
      <c r="I69" s="45">
        <v>0.8</v>
      </c>
      <c r="J69" s="45">
        <v>0</v>
      </c>
      <c r="K69" s="45">
        <v>0.6222222222222222</v>
      </c>
      <c r="L69" s="45">
        <v>18.044444444444444</v>
      </c>
      <c r="M69" s="45">
        <v>26</v>
      </c>
      <c r="N69" s="45">
        <v>4.799999999999999</v>
      </c>
      <c r="O69" s="45">
        <v>0.48</v>
      </c>
    </row>
    <row r="70" spans="1:15" s="95" customFormat="1" ht="12.75">
      <c r="A70" s="100"/>
      <c r="B70" s="101" t="s">
        <v>85</v>
      </c>
      <c r="C70" s="102">
        <f aca="true" t="shared" si="9" ref="C70:O70">SUM(C64:C69)</f>
        <v>555</v>
      </c>
      <c r="D70" s="103">
        <f t="shared" si="9"/>
        <v>24.735</v>
      </c>
      <c r="E70" s="103">
        <f t="shared" si="9"/>
        <v>20.424</v>
      </c>
      <c r="F70" s="103">
        <f t="shared" si="9"/>
        <v>73.47</v>
      </c>
      <c r="G70" s="103">
        <f t="shared" si="9"/>
        <v>611.802</v>
      </c>
      <c r="H70" s="103">
        <f t="shared" si="9"/>
        <v>0.22</v>
      </c>
      <c r="I70" s="103">
        <f t="shared" si="9"/>
        <v>40.748</v>
      </c>
      <c r="J70" s="103">
        <f t="shared" si="9"/>
        <v>100.801</v>
      </c>
      <c r="K70" s="103">
        <f t="shared" si="9"/>
        <v>3.5182222222222226</v>
      </c>
      <c r="L70" s="103">
        <f t="shared" si="9"/>
        <v>370.2944444444444</v>
      </c>
      <c r="M70" s="103">
        <f t="shared" si="9"/>
        <v>351.45000000000005</v>
      </c>
      <c r="N70" s="103">
        <f t="shared" si="9"/>
        <v>61.471</v>
      </c>
      <c r="O70" s="103">
        <f t="shared" si="9"/>
        <v>2.581</v>
      </c>
    </row>
    <row r="71" spans="1:15" s="32" customFormat="1" ht="12.75">
      <c r="A71" s="153" t="s">
        <v>1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s="32" customFormat="1" ht="12.75">
      <c r="A72" s="56">
        <v>23</v>
      </c>
      <c r="B72" s="54" t="s">
        <v>102</v>
      </c>
      <c r="C72" s="55">
        <v>60</v>
      </c>
      <c r="D72" s="70">
        <v>0.669</v>
      </c>
      <c r="E72" s="70">
        <v>4.11</v>
      </c>
      <c r="F72" s="70">
        <v>2.782</v>
      </c>
      <c r="G72" s="70">
        <v>52.024</v>
      </c>
      <c r="H72" s="70">
        <v>0.033</v>
      </c>
      <c r="I72" s="70">
        <v>12.15</v>
      </c>
      <c r="J72" s="53"/>
      <c r="K72" s="70">
        <v>2.089</v>
      </c>
      <c r="L72" s="70">
        <v>10.36</v>
      </c>
      <c r="M72" s="70">
        <v>19.38</v>
      </c>
      <c r="N72" s="70">
        <v>10.56</v>
      </c>
      <c r="O72" s="70">
        <v>0.499</v>
      </c>
    </row>
    <row r="73" spans="1:15" s="32" customFormat="1" ht="22.5">
      <c r="A73" s="50">
        <v>88</v>
      </c>
      <c r="B73" s="51" t="s">
        <v>115</v>
      </c>
      <c r="C73" s="52">
        <v>200</v>
      </c>
      <c r="D73" s="62">
        <v>2.229</v>
      </c>
      <c r="E73" s="62">
        <v>6.213</v>
      </c>
      <c r="F73" s="62">
        <v>10.013</v>
      </c>
      <c r="G73" s="62">
        <v>106.145</v>
      </c>
      <c r="H73" s="62">
        <v>0.072</v>
      </c>
      <c r="I73" s="62">
        <v>32.45</v>
      </c>
      <c r="J73" s="72">
        <v>6.5</v>
      </c>
      <c r="K73" s="62">
        <v>2.4</v>
      </c>
      <c r="L73" s="62">
        <v>51.47</v>
      </c>
      <c r="M73" s="62">
        <v>56.23</v>
      </c>
      <c r="N73" s="62">
        <v>23.7</v>
      </c>
      <c r="O73" s="62">
        <v>0.878</v>
      </c>
    </row>
    <row r="74" spans="1:15" s="32" customFormat="1" ht="22.5">
      <c r="A74" s="53" t="s">
        <v>137</v>
      </c>
      <c r="B74" s="54" t="s">
        <v>118</v>
      </c>
      <c r="C74" s="55">
        <v>100</v>
      </c>
      <c r="D74" s="70">
        <v>11.731</v>
      </c>
      <c r="E74" s="70">
        <v>8.112</v>
      </c>
      <c r="F74" s="70">
        <v>12.358</v>
      </c>
      <c r="G74" s="70">
        <v>170.182</v>
      </c>
      <c r="H74" s="70">
        <v>0.259</v>
      </c>
      <c r="I74" s="70">
        <v>17.57</v>
      </c>
      <c r="J74" s="53">
        <v>3979</v>
      </c>
      <c r="K74" s="70">
        <v>1.806</v>
      </c>
      <c r="L74" s="70">
        <v>23.204</v>
      </c>
      <c r="M74" s="70">
        <v>193.497</v>
      </c>
      <c r="N74" s="70">
        <v>16.781</v>
      </c>
      <c r="O74" s="70">
        <v>3.877</v>
      </c>
    </row>
    <row r="75" spans="1:15" s="122" customFormat="1" ht="12.75" hidden="1">
      <c r="A75" s="131"/>
      <c r="B75" s="128"/>
      <c r="C75" s="55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s="122" customFormat="1" ht="12.75" hidden="1">
      <c r="A76" s="131"/>
      <c r="B76" s="128"/>
      <c r="C76" s="129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</row>
    <row r="77" spans="1:15" s="32" customFormat="1" ht="21" customHeight="1">
      <c r="A77" s="56" t="s">
        <v>93</v>
      </c>
      <c r="B77" s="54" t="s">
        <v>79</v>
      </c>
      <c r="C77" s="55">
        <v>150</v>
      </c>
      <c r="D77" s="70">
        <v>8.49</v>
      </c>
      <c r="E77" s="70">
        <v>6.561</v>
      </c>
      <c r="F77" s="70">
        <v>38.335</v>
      </c>
      <c r="G77" s="70">
        <v>246.014</v>
      </c>
      <c r="H77" s="70">
        <v>0.293</v>
      </c>
      <c r="I77" s="53"/>
      <c r="J77" s="70">
        <v>36</v>
      </c>
      <c r="K77" s="70">
        <v>0.634</v>
      </c>
      <c r="L77" s="70">
        <v>16.849</v>
      </c>
      <c r="M77" s="70">
        <v>205.562</v>
      </c>
      <c r="N77" s="70">
        <v>136.065</v>
      </c>
      <c r="O77" s="70">
        <v>4.583</v>
      </c>
    </row>
    <row r="78" spans="1:15" s="32" customFormat="1" ht="12.75">
      <c r="A78" s="57">
        <v>457</v>
      </c>
      <c r="B78" s="54" t="s">
        <v>116</v>
      </c>
      <c r="C78" s="55">
        <v>180</v>
      </c>
      <c r="D78" s="70">
        <v>0.18</v>
      </c>
      <c r="E78" s="70">
        <v>0.036000000000000004</v>
      </c>
      <c r="F78" s="70">
        <v>20.034000000000002</v>
      </c>
      <c r="G78" s="70">
        <v>78.66000000000001</v>
      </c>
      <c r="H78" s="70">
        <v>0.0054</v>
      </c>
      <c r="I78" s="70">
        <v>36</v>
      </c>
      <c r="J78" s="70">
        <v>0</v>
      </c>
      <c r="K78" s="70">
        <v>0.1296</v>
      </c>
      <c r="L78" s="70">
        <v>6.48</v>
      </c>
      <c r="M78" s="70">
        <v>5.94</v>
      </c>
      <c r="N78" s="70">
        <v>5.58</v>
      </c>
      <c r="O78" s="70">
        <v>0.28800000000000003</v>
      </c>
    </row>
    <row r="79" spans="1:15" s="32" customFormat="1" ht="12.75">
      <c r="A79" s="53"/>
      <c r="B79" s="54" t="s">
        <v>2</v>
      </c>
      <c r="C79" s="55">
        <v>40</v>
      </c>
      <c r="D79" s="62">
        <v>3.16</v>
      </c>
      <c r="E79" s="62">
        <v>0.4</v>
      </c>
      <c r="F79" s="62">
        <v>19.32</v>
      </c>
      <c r="G79" s="62">
        <v>94</v>
      </c>
      <c r="H79" s="62">
        <v>0.064</v>
      </c>
      <c r="I79" s="62">
        <v>0</v>
      </c>
      <c r="J79" s="62">
        <v>0</v>
      </c>
      <c r="K79" s="62">
        <v>0.52</v>
      </c>
      <c r="L79" s="62">
        <v>9.2</v>
      </c>
      <c r="M79" s="62">
        <v>34.8</v>
      </c>
      <c r="N79" s="62">
        <v>13.2</v>
      </c>
      <c r="O79" s="62">
        <v>0.8</v>
      </c>
    </row>
    <row r="80" spans="1:15" s="32" customFormat="1" ht="20.25" customHeight="1">
      <c r="A80" s="55"/>
      <c r="B80" s="54" t="s">
        <v>3</v>
      </c>
      <c r="C80" s="73">
        <v>20</v>
      </c>
      <c r="D80" s="70">
        <v>1.32</v>
      </c>
      <c r="E80" s="70">
        <v>0.24</v>
      </c>
      <c r="F80" s="70">
        <v>7.928</v>
      </c>
      <c r="G80" s="70">
        <v>39.6</v>
      </c>
      <c r="H80" s="70">
        <v>0.034</v>
      </c>
      <c r="I80" s="70">
        <v>0</v>
      </c>
      <c r="J80" s="70">
        <v>0</v>
      </c>
      <c r="K80" s="70">
        <v>0.2</v>
      </c>
      <c r="L80" s="70">
        <v>5.8</v>
      </c>
      <c r="M80" s="70">
        <v>30</v>
      </c>
      <c r="N80" s="70">
        <v>9.4</v>
      </c>
      <c r="O80" s="70">
        <v>0.78</v>
      </c>
    </row>
    <row r="81" spans="1:15" s="32" customFormat="1" ht="12.75">
      <c r="A81" s="37"/>
      <c r="B81" s="38" t="s">
        <v>29</v>
      </c>
      <c r="C81" s="39">
        <f aca="true" t="shared" si="10" ref="C81:O81">SUM(C72:C80)</f>
        <v>750</v>
      </c>
      <c r="D81" s="40">
        <f t="shared" si="10"/>
        <v>27.779</v>
      </c>
      <c r="E81" s="40">
        <f t="shared" si="10"/>
        <v>25.672</v>
      </c>
      <c r="F81" s="40">
        <f t="shared" si="10"/>
        <v>110.77000000000001</v>
      </c>
      <c r="G81" s="40">
        <f t="shared" si="10"/>
        <v>786.625</v>
      </c>
      <c r="H81" s="40">
        <f t="shared" si="10"/>
        <v>0.7604</v>
      </c>
      <c r="I81" s="40">
        <f t="shared" si="10"/>
        <v>98.17</v>
      </c>
      <c r="J81" s="40">
        <f t="shared" si="10"/>
        <v>4021.5</v>
      </c>
      <c r="K81" s="40">
        <f t="shared" si="10"/>
        <v>7.7786</v>
      </c>
      <c r="L81" s="40">
        <f t="shared" si="10"/>
        <v>123.363</v>
      </c>
      <c r="M81" s="40">
        <f t="shared" si="10"/>
        <v>545.409</v>
      </c>
      <c r="N81" s="40">
        <f t="shared" si="10"/>
        <v>215.286</v>
      </c>
      <c r="O81" s="40">
        <f t="shared" si="10"/>
        <v>11.705</v>
      </c>
    </row>
    <row r="82" spans="1:15" s="32" customFormat="1" ht="12.75">
      <c r="A82" s="74"/>
      <c r="B82" s="74" t="s">
        <v>42</v>
      </c>
      <c r="C82" s="81">
        <f aca="true" t="shared" si="11" ref="C82:O82">C81+C70</f>
        <v>1305</v>
      </c>
      <c r="D82" s="76">
        <f t="shared" si="11"/>
        <v>52.513999999999996</v>
      </c>
      <c r="E82" s="76">
        <f t="shared" si="11"/>
        <v>46.096000000000004</v>
      </c>
      <c r="F82" s="76">
        <f t="shared" si="11"/>
        <v>184.24</v>
      </c>
      <c r="G82" s="76">
        <f t="shared" si="11"/>
        <v>1398.4270000000001</v>
      </c>
      <c r="H82" s="76">
        <f t="shared" si="11"/>
        <v>0.9803999999999999</v>
      </c>
      <c r="I82" s="76">
        <f t="shared" si="11"/>
        <v>138.918</v>
      </c>
      <c r="J82" s="76">
        <f t="shared" si="11"/>
        <v>4122.301</v>
      </c>
      <c r="K82" s="76">
        <f t="shared" si="11"/>
        <v>11.296822222222222</v>
      </c>
      <c r="L82" s="76">
        <f t="shared" si="11"/>
        <v>493.6574444444444</v>
      </c>
      <c r="M82" s="76">
        <f t="shared" si="11"/>
        <v>896.859</v>
      </c>
      <c r="N82" s="76">
        <f t="shared" si="11"/>
        <v>276.757</v>
      </c>
      <c r="O82" s="76">
        <f t="shared" si="11"/>
        <v>14.286</v>
      </c>
    </row>
    <row r="83" spans="1:15" s="32" customFormat="1" ht="12.75">
      <c r="A83" s="148" t="s">
        <v>43</v>
      </c>
      <c r="B83" s="148"/>
      <c r="C83" s="148"/>
      <c r="D83" s="148"/>
      <c r="E83" s="148"/>
      <c r="F83" s="148"/>
      <c r="G83" s="148"/>
      <c r="H83" s="77"/>
      <c r="I83" s="77"/>
      <c r="J83" s="77"/>
      <c r="K83" s="77"/>
      <c r="L83" s="77"/>
      <c r="M83" s="77"/>
      <c r="N83" s="77"/>
      <c r="O83" s="77"/>
    </row>
    <row r="84" spans="1:15" s="32" customFormat="1" ht="12.75">
      <c r="A84" s="153" t="s">
        <v>84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</row>
    <row r="85" spans="1:15" s="32" customFormat="1" ht="12.75">
      <c r="A85" s="56">
        <v>71</v>
      </c>
      <c r="B85" s="54" t="s">
        <v>138</v>
      </c>
      <c r="C85" s="55">
        <v>30</v>
      </c>
      <c r="D85" s="70">
        <v>0.21</v>
      </c>
      <c r="E85" s="70">
        <v>0.03</v>
      </c>
      <c r="F85" s="70">
        <v>0.57</v>
      </c>
      <c r="G85" s="70">
        <v>3.3</v>
      </c>
      <c r="H85" s="70">
        <v>0.009</v>
      </c>
      <c r="I85" s="70">
        <v>2.1</v>
      </c>
      <c r="J85" s="53"/>
      <c r="K85" s="70">
        <v>0.03</v>
      </c>
      <c r="L85" s="70">
        <v>5.1</v>
      </c>
      <c r="M85" s="70">
        <v>9</v>
      </c>
      <c r="N85" s="70">
        <v>4.2</v>
      </c>
      <c r="O85" s="70">
        <v>0.15</v>
      </c>
    </row>
    <row r="86" spans="1:15" s="32" customFormat="1" ht="12.75">
      <c r="A86" s="61">
        <v>260</v>
      </c>
      <c r="B86" s="51" t="s">
        <v>86</v>
      </c>
      <c r="C86" s="52">
        <v>90</v>
      </c>
      <c r="D86" s="86">
        <v>13.884</v>
      </c>
      <c r="E86" s="86">
        <v>14.901</v>
      </c>
      <c r="F86" s="86">
        <v>3.466</v>
      </c>
      <c r="G86" s="86">
        <v>203.759</v>
      </c>
      <c r="H86" s="86">
        <v>0.074</v>
      </c>
      <c r="I86" s="86">
        <v>4.05</v>
      </c>
      <c r="J86" s="86"/>
      <c r="K86" s="86">
        <v>1.942</v>
      </c>
      <c r="L86" s="86">
        <v>10.94</v>
      </c>
      <c r="M86" s="86">
        <v>145.25</v>
      </c>
      <c r="N86" s="86">
        <v>20.7</v>
      </c>
      <c r="O86" s="86">
        <v>2.174</v>
      </c>
    </row>
    <row r="87" spans="1:15" s="32" customFormat="1" ht="12.75">
      <c r="A87" s="56" t="s">
        <v>94</v>
      </c>
      <c r="B87" s="54" t="s">
        <v>35</v>
      </c>
      <c r="C87" s="55">
        <v>150</v>
      </c>
      <c r="D87" s="70">
        <v>3.279</v>
      </c>
      <c r="E87" s="70">
        <v>3.991</v>
      </c>
      <c r="F87" s="70">
        <v>22.183</v>
      </c>
      <c r="G87" s="70">
        <v>138.186</v>
      </c>
      <c r="H87" s="70">
        <v>0.16</v>
      </c>
      <c r="I87" s="70">
        <v>25.938</v>
      </c>
      <c r="J87" s="70">
        <v>26.3</v>
      </c>
      <c r="K87" s="70">
        <v>0.189</v>
      </c>
      <c r="L87" s="70">
        <v>45.62</v>
      </c>
      <c r="M87" s="70">
        <v>98.07</v>
      </c>
      <c r="N87" s="70">
        <v>33.11000000000001</v>
      </c>
      <c r="O87" s="70">
        <v>1.225</v>
      </c>
    </row>
    <row r="88" spans="1:15" s="32" customFormat="1" ht="12.75">
      <c r="A88" s="65" t="s">
        <v>91</v>
      </c>
      <c r="B88" s="42" t="s">
        <v>37</v>
      </c>
      <c r="C88" s="43">
        <v>187</v>
      </c>
      <c r="D88" s="45">
        <v>0.054</v>
      </c>
      <c r="E88" s="45">
        <v>0.006</v>
      </c>
      <c r="F88" s="45">
        <v>9.165</v>
      </c>
      <c r="G88" s="78">
        <v>37.962</v>
      </c>
      <c r="H88" s="78">
        <v>0.003</v>
      </c>
      <c r="I88" s="78">
        <v>2.5</v>
      </c>
      <c r="J88" s="80"/>
      <c r="K88" s="78">
        <v>0.012</v>
      </c>
      <c r="L88" s="78">
        <v>7.35</v>
      </c>
      <c r="M88" s="78">
        <v>9.56</v>
      </c>
      <c r="N88" s="78">
        <v>5.12</v>
      </c>
      <c r="O88" s="78">
        <v>0.883</v>
      </c>
    </row>
    <row r="89" spans="1:16" s="32" customFormat="1" ht="22.5">
      <c r="A89" s="53"/>
      <c r="B89" s="54" t="s">
        <v>32</v>
      </c>
      <c r="C89" s="55">
        <v>40</v>
      </c>
      <c r="D89" s="70">
        <v>5.449</v>
      </c>
      <c r="E89" s="70">
        <v>5.73</v>
      </c>
      <c r="F89" s="70">
        <v>32.282</v>
      </c>
      <c r="G89" s="70">
        <v>202.738</v>
      </c>
      <c r="H89" s="70">
        <v>0.305</v>
      </c>
      <c r="I89" s="70">
        <v>0.56</v>
      </c>
      <c r="J89" s="70">
        <v>1.6</v>
      </c>
      <c r="K89" s="70">
        <v>2.363</v>
      </c>
      <c r="L89" s="70">
        <v>42.797</v>
      </c>
      <c r="M89" s="70">
        <v>83.184</v>
      </c>
      <c r="N89" s="70">
        <v>26.84</v>
      </c>
      <c r="O89" s="70">
        <v>0.856</v>
      </c>
      <c r="P89" s="70">
        <v>4</v>
      </c>
    </row>
    <row r="90" spans="1:15" s="95" customFormat="1" ht="12.75">
      <c r="A90" s="48"/>
      <c r="B90" s="42" t="s">
        <v>107</v>
      </c>
      <c r="C90" s="43">
        <v>40</v>
      </c>
      <c r="D90" s="45">
        <v>3.04</v>
      </c>
      <c r="E90" s="45">
        <v>1.12</v>
      </c>
      <c r="F90" s="45">
        <v>20.560000000000002</v>
      </c>
      <c r="G90" s="45">
        <v>104.48</v>
      </c>
      <c r="H90" s="45">
        <v>0.062000000000000006</v>
      </c>
      <c r="I90" s="45">
        <v>0.8</v>
      </c>
      <c r="J90" s="45">
        <v>0</v>
      </c>
      <c r="K90" s="45">
        <v>0.6222222222222222</v>
      </c>
      <c r="L90" s="45">
        <v>18.044444444444444</v>
      </c>
      <c r="M90" s="45">
        <v>26</v>
      </c>
      <c r="N90" s="45">
        <v>4.799999999999999</v>
      </c>
      <c r="O90" s="45">
        <v>0.48</v>
      </c>
    </row>
    <row r="91" spans="1:15" s="95" customFormat="1" ht="12.75">
      <c r="A91" s="100"/>
      <c r="B91" s="101" t="s">
        <v>85</v>
      </c>
      <c r="C91" s="102">
        <f aca="true" t="shared" si="12" ref="C91:O91">SUM(C85:C90)</f>
        <v>537</v>
      </c>
      <c r="D91" s="103">
        <f t="shared" si="12"/>
        <v>25.915999999999997</v>
      </c>
      <c r="E91" s="103">
        <f t="shared" si="12"/>
        <v>25.778000000000002</v>
      </c>
      <c r="F91" s="103">
        <f t="shared" si="12"/>
        <v>88.226</v>
      </c>
      <c r="G91" s="103">
        <f t="shared" si="12"/>
        <v>690.425</v>
      </c>
      <c r="H91" s="103">
        <f t="shared" si="12"/>
        <v>0.613</v>
      </c>
      <c r="I91" s="103">
        <f t="shared" si="12"/>
        <v>35.948</v>
      </c>
      <c r="J91" s="103">
        <f t="shared" si="12"/>
        <v>27.900000000000002</v>
      </c>
      <c r="K91" s="103">
        <f t="shared" si="12"/>
        <v>5.158222222222221</v>
      </c>
      <c r="L91" s="103">
        <f t="shared" si="12"/>
        <v>129.85144444444444</v>
      </c>
      <c r="M91" s="103">
        <f t="shared" si="12"/>
        <v>371.06399999999996</v>
      </c>
      <c r="N91" s="103">
        <f t="shared" si="12"/>
        <v>94.77</v>
      </c>
      <c r="O91" s="103">
        <f t="shared" si="12"/>
        <v>5.768000000000001</v>
      </c>
    </row>
    <row r="92" spans="1:15" s="32" customFormat="1" ht="12.75">
      <c r="A92" s="153" t="s">
        <v>1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</row>
    <row r="93" spans="1:15" s="32" customFormat="1" ht="12.75">
      <c r="A93" s="56">
        <v>52</v>
      </c>
      <c r="B93" s="54" t="s">
        <v>44</v>
      </c>
      <c r="C93" s="55">
        <v>60</v>
      </c>
      <c r="D93" s="70">
        <v>0.855</v>
      </c>
      <c r="E93" s="70">
        <v>4.053</v>
      </c>
      <c r="F93" s="70">
        <v>5.016</v>
      </c>
      <c r="G93" s="70">
        <v>59.904</v>
      </c>
      <c r="H93" s="70">
        <v>0.011</v>
      </c>
      <c r="I93" s="70">
        <v>5.7</v>
      </c>
      <c r="J93" s="53"/>
      <c r="K93" s="70">
        <v>1.817</v>
      </c>
      <c r="L93" s="70">
        <v>21.09</v>
      </c>
      <c r="M93" s="70">
        <v>24.59</v>
      </c>
      <c r="N93" s="70">
        <v>12.54</v>
      </c>
      <c r="O93" s="70">
        <v>0.798</v>
      </c>
    </row>
    <row r="94" spans="1:15" s="32" customFormat="1" ht="12.75">
      <c r="A94" s="87">
        <v>151</v>
      </c>
      <c r="B94" s="51" t="s">
        <v>139</v>
      </c>
      <c r="C94" s="52">
        <v>200</v>
      </c>
      <c r="D94" s="62">
        <v>6.685</v>
      </c>
      <c r="E94" s="62">
        <v>4.922</v>
      </c>
      <c r="F94" s="62">
        <v>11.36</v>
      </c>
      <c r="G94" s="62">
        <v>117.073</v>
      </c>
      <c r="H94" s="62">
        <v>0.139</v>
      </c>
      <c r="I94" s="62">
        <v>18.225</v>
      </c>
      <c r="J94" s="62">
        <v>7.5</v>
      </c>
      <c r="K94" s="62">
        <v>1.915</v>
      </c>
      <c r="L94" s="62">
        <v>19.108</v>
      </c>
      <c r="M94" s="62">
        <v>96.31</v>
      </c>
      <c r="N94" s="62">
        <v>26.832</v>
      </c>
      <c r="O94" s="62">
        <v>0.967</v>
      </c>
    </row>
    <row r="95" spans="1:16" s="32" customFormat="1" ht="24.75" customHeight="1" hidden="1">
      <c r="A95" s="56"/>
      <c r="B95" s="54"/>
      <c r="C95" s="55"/>
      <c r="D95" s="70"/>
      <c r="E95" s="70"/>
      <c r="F95" s="70"/>
      <c r="G95" s="70"/>
      <c r="H95" s="70"/>
      <c r="I95" s="70"/>
      <c r="J95" s="53"/>
      <c r="K95" s="70"/>
      <c r="L95" s="70"/>
      <c r="M95" s="70"/>
      <c r="N95" s="70"/>
      <c r="O95" s="70"/>
      <c r="P95" s="70"/>
    </row>
    <row r="96" spans="1:15" s="32" customFormat="1" ht="12.75">
      <c r="A96" s="56">
        <v>202</v>
      </c>
      <c r="B96" s="54" t="s">
        <v>89</v>
      </c>
      <c r="C96" s="55">
        <v>200</v>
      </c>
      <c r="D96" s="70">
        <v>12.12</v>
      </c>
      <c r="E96" s="70">
        <v>12.400000000000002</v>
      </c>
      <c r="F96" s="70">
        <v>32.986666666666665</v>
      </c>
      <c r="G96" s="70">
        <v>293.52666666666664</v>
      </c>
      <c r="H96" s="70">
        <v>0.08800000000000001</v>
      </c>
      <c r="I96" s="70">
        <v>0.21333333333333335</v>
      </c>
      <c r="J96" s="70">
        <v>88</v>
      </c>
      <c r="K96" s="70">
        <v>0.9000000000000001</v>
      </c>
      <c r="L96" s="70">
        <v>279.096</v>
      </c>
      <c r="M96" s="70">
        <v>213.66666666666669</v>
      </c>
      <c r="N96" s="70">
        <v>19.584000000000003</v>
      </c>
      <c r="O96" s="70">
        <v>1.0426666666666669</v>
      </c>
    </row>
    <row r="97" spans="1:15" s="32" customFormat="1" ht="20.25" customHeight="1" hidden="1">
      <c r="A97" s="56"/>
      <c r="B97" s="54"/>
      <c r="C97" s="55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s="32" customFormat="1" ht="21" customHeight="1" hidden="1">
      <c r="A98" s="56"/>
      <c r="B98" s="54"/>
      <c r="C98" s="55"/>
      <c r="D98" s="70"/>
      <c r="E98" s="70"/>
      <c r="F98" s="70"/>
      <c r="G98" s="70"/>
      <c r="H98" s="70"/>
      <c r="I98" s="53"/>
      <c r="J98" s="70"/>
      <c r="K98" s="70"/>
      <c r="L98" s="70"/>
      <c r="M98" s="70"/>
      <c r="N98" s="70"/>
      <c r="O98" s="70"/>
    </row>
    <row r="99" spans="1:15" s="32" customFormat="1" ht="12.75">
      <c r="A99" s="52" t="s">
        <v>106</v>
      </c>
      <c r="B99" s="51" t="s">
        <v>104</v>
      </c>
      <c r="C99" s="52">
        <v>180</v>
      </c>
      <c r="D99" s="62">
        <v>0.414</v>
      </c>
      <c r="E99" s="62">
        <v>0.09</v>
      </c>
      <c r="F99" s="62">
        <v>25.816</v>
      </c>
      <c r="G99" s="62">
        <v>106.44</v>
      </c>
      <c r="H99" s="62">
        <v>0.027</v>
      </c>
      <c r="I99" s="72"/>
      <c r="J99" s="72"/>
      <c r="K99" s="62">
        <v>0.09</v>
      </c>
      <c r="L99" s="62">
        <v>14.4</v>
      </c>
      <c r="M99" s="62">
        <v>23.22</v>
      </c>
      <c r="N99" s="62">
        <v>7.56</v>
      </c>
      <c r="O99" s="62">
        <v>0.582</v>
      </c>
    </row>
    <row r="100" spans="1:15" s="32" customFormat="1" ht="12.75">
      <c r="A100" s="53"/>
      <c r="B100" s="54" t="s">
        <v>2</v>
      </c>
      <c r="C100" s="55">
        <v>40</v>
      </c>
      <c r="D100" s="62">
        <v>3.16</v>
      </c>
      <c r="E100" s="62">
        <v>0.4</v>
      </c>
      <c r="F100" s="62">
        <v>19.32</v>
      </c>
      <c r="G100" s="62">
        <v>94</v>
      </c>
      <c r="H100" s="62">
        <v>0.064</v>
      </c>
      <c r="I100" s="62">
        <v>0</v>
      </c>
      <c r="J100" s="62">
        <v>0</v>
      </c>
      <c r="K100" s="62">
        <v>0.52</v>
      </c>
      <c r="L100" s="62">
        <v>9.2</v>
      </c>
      <c r="M100" s="62">
        <v>34.8</v>
      </c>
      <c r="N100" s="62">
        <v>13.2</v>
      </c>
      <c r="O100" s="62">
        <v>0.8</v>
      </c>
    </row>
    <row r="101" spans="1:15" s="32" customFormat="1" ht="14.25" customHeight="1">
      <c r="A101" s="55"/>
      <c r="B101" s="54" t="s">
        <v>3</v>
      </c>
      <c r="C101" s="73">
        <v>20</v>
      </c>
      <c r="D101" s="70">
        <v>1.32</v>
      </c>
      <c r="E101" s="70">
        <v>0.24</v>
      </c>
      <c r="F101" s="70">
        <v>7.928</v>
      </c>
      <c r="G101" s="70">
        <v>39.6</v>
      </c>
      <c r="H101" s="70">
        <v>0.034</v>
      </c>
      <c r="I101" s="70">
        <v>0</v>
      </c>
      <c r="J101" s="70">
        <v>0</v>
      </c>
      <c r="K101" s="70">
        <v>0.2</v>
      </c>
      <c r="L101" s="70">
        <v>5.8</v>
      </c>
      <c r="M101" s="70">
        <v>30</v>
      </c>
      <c r="N101" s="70">
        <v>9.4</v>
      </c>
      <c r="O101" s="70">
        <v>0.78</v>
      </c>
    </row>
    <row r="102" spans="1:15" s="32" customFormat="1" ht="12.75">
      <c r="A102" s="37"/>
      <c r="B102" s="38" t="s">
        <v>29</v>
      </c>
      <c r="C102" s="39">
        <f aca="true" t="shared" si="13" ref="C102:O102">SUM(C93:C101)</f>
        <v>700</v>
      </c>
      <c r="D102" s="40">
        <f t="shared" si="13"/>
        <v>24.554</v>
      </c>
      <c r="E102" s="40">
        <f t="shared" si="13"/>
        <v>22.104999999999997</v>
      </c>
      <c r="F102" s="40">
        <f t="shared" si="13"/>
        <v>102.42666666666665</v>
      </c>
      <c r="G102" s="40">
        <f t="shared" si="13"/>
        <v>710.5436666666666</v>
      </c>
      <c r="H102" s="40">
        <f t="shared" si="13"/>
        <v>0.3630000000000001</v>
      </c>
      <c r="I102" s="40">
        <f t="shared" si="13"/>
        <v>24.138333333333335</v>
      </c>
      <c r="J102" s="40">
        <f t="shared" si="13"/>
        <v>95.5</v>
      </c>
      <c r="K102" s="40">
        <f t="shared" si="13"/>
        <v>5.442000000000001</v>
      </c>
      <c r="L102" s="40">
        <f t="shared" si="13"/>
        <v>348.69399999999996</v>
      </c>
      <c r="M102" s="40">
        <f t="shared" si="13"/>
        <v>422.58666666666676</v>
      </c>
      <c r="N102" s="40">
        <f t="shared" si="13"/>
        <v>89.11600000000001</v>
      </c>
      <c r="O102" s="40">
        <f t="shared" si="13"/>
        <v>4.969666666666667</v>
      </c>
    </row>
    <row r="103" spans="1:15" s="32" customFormat="1" ht="12.75">
      <c r="A103" s="74"/>
      <c r="B103" s="74" t="s">
        <v>45</v>
      </c>
      <c r="C103" s="88">
        <f aca="true" t="shared" si="14" ref="C103:O103">C102+C91</f>
        <v>1237</v>
      </c>
      <c r="D103" s="76">
        <f t="shared" si="14"/>
        <v>50.47</v>
      </c>
      <c r="E103" s="76">
        <f t="shared" si="14"/>
        <v>47.882999999999996</v>
      </c>
      <c r="F103" s="76">
        <f t="shared" si="14"/>
        <v>190.65266666666665</v>
      </c>
      <c r="G103" s="76">
        <f t="shared" si="14"/>
        <v>1400.9686666666666</v>
      </c>
      <c r="H103" s="76">
        <f t="shared" si="14"/>
        <v>0.9760000000000001</v>
      </c>
      <c r="I103" s="76">
        <f t="shared" si="14"/>
        <v>60.086333333333336</v>
      </c>
      <c r="J103" s="76">
        <f t="shared" si="14"/>
        <v>123.4</v>
      </c>
      <c r="K103" s="76">
        <f t="shared" si="14"/>
        <v>10.600222222222222</v>
      </c>
      <c r="L103" s="76">
        <f t="shared" si="14"/>
        <v>478.5454444444444</v>
      </c>
      <c r="M103" s="76">
        <f t="shared" si="14"/>
        <v>793.6506666666667</v>
      </c>
      <c r="N103" s="76">
        <f t="shared" si="14"/>
        <v>183.88600000000002</v>
      </c>
      <c r="O103" s="76">
        <f t="shared" si="14"/>
        <v>10.737666666666668</v>
      </c>
    </row>
    <row r="104" spans="1:15" s="32" customFormat="1" ht="12.75">
      <c r="A104" s="148" t="s">
        <v>46</v>
      </c>
      <c r="B104" s="148"/>
      <c r="C104" s="148"/>
      <c r="D104" s="148"/>
      <c r="E104" s="148"/>
      <c r="F104" s="148"/>
      <c r="G104" s="148"/>
      <c r="H104" s="77"/>
      <c r="I104" s="77"/>
      <c r="J104" s="77"/>
      <c r="K104" s="77"/>
      <c r="L104" s="77"/>
      <c r="M104" s="77"/>
      <c r="N104" s="77"/>
      <c r="O104" s="77"/>
    </row>
    <row r="105" spans="1:15" s="32" customFormat="1" ht="12.75">
      <c r="A105" s="153" t="s">
        <v>84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</row>
    <row r="106" spans="1:15" s="32" customFormat="1" ht="21" customHeight="1">
      <c r="A106" s="56">
        <v>75</v>
      </c>
      <c r="B106" s="54" t="s">
        <v>128</v>
      </c>
      <c r="C106" s="55">
        <v>30</v>
      </c>
      <c r="D106" s="70">
        <v>0.33</v>
      </c>
      <c r="E106" s="70">
        <v>0.06</v>
      </c>
      <c r="F106" s="70">
        <v>1.14</v>
      </c>
      <c r="G106" s="70">
        <v>7.2</v>
      </c>
      <c r="H106" s="70">
        <v>0.018</v>
      </c>
      <c r="I106" s="70">
        <v>7.5</v>
      </c>
      <c r="J106" s="53"/>
      <c r="K106" s="70">
        <v>0.21</v>
      </c>
      <c r="L106" s="70">
        <v>4.2</v>
      </c>
      <c r="M106" s="70">
        <v>7.8</v>
      </c>
      <c r="N106" s="70">
        <v>6</v>
      </c>
      <c r="O106" s="70">
        <v>0.27</v>
      </c>
    </row>
    <row r="107" spans="1:15" s="32" customFormat="1" ht="12.75">
      <c r="A107" s="50">
        <v>234</v>
      </c>
      <c r="B107" s="51" t="s">
        <v>146</v>
      </c>
      <c r="C107" s="52">
        <v>100</v>
      </c>
      <c r="D107" s="62">
        <v>10.629</v>
      </c>
      <c r="E107" s="62">
        <v>10.414</v>
      </c>
      <c r="F107" s="62">
        <v>11.817</v>
      </c>
      <c r="G107" s="62">
        <v>183.876</v>
      </c>
      <c r="H107" s="62">
        <v>0.133</v>
      </c>
      <c r="I107" s="62">
        <v>0.488</v>
      </c>
      <c r="J107" s="62">
        <v>21.6</v>
      </c>
      <c r="K107" s="62">
        <v>3.551</v>
      </c>
      <c r="L107" s="62">
        <v>42.67</v>
      </c>
      <c r="M107" s="62">
        <v>118.88</v>
      </c>
      <c r="N107" s="62">
        <v>21.95</v>
      </c>
      <c r="O107" s="62">
        <v>0.743</v>
      </c>
    </row>
    <row r="108" spans="1:15" s="32" customFormat="1" ht="12.75">
      <c r="A108" s="56" t="s">
        <v>95</v>
      </c>
      <c r="B108" s="54" t="s">
        <v>28</v>
      </c>
      <c r="C108" s="55">
        <v>180</v>
      </c>
      <c r="D108" s="62">
        <v>4.614</v>
      </c>
      <c r="E108" s="62">
        <v>6.45</v>
      </c>
      <c r="F108" s="62">
        <v>48.204</v>
      </c>
      <c r="G108" s="62">
        <v>269.322</v>
      </c>
      <c r="H108" s="62">
        <v>0.053</v>
      </c>
      <c r="I108" s="72"/>
      <c r="J108" s="62">
        <v>32</v>
      </c>
      <c r="K108" s="62">
        <v>0.34</v>
      </c>
      <c r="L108" s="62">
        <v>7.782</v>
      </c>
      <c r="M108" s="62">
        <v>100.035</v>
      </c>
      <c r="N108" s="62">
        <v>32.54</v>
      </c>
      <c r="O108" s="62">
        <v>0.671</v>
      </c>
    </row>
    <row r="109" spans="1:15" s="32" customFormat="1" ht="12.75">
      <c r="A109" s="56">
        <v>382</v>
      </c>
      <c r="B109" s="54" t="s">
        <v>83</v>
      </c>
      <c r="C109" s="55">
        <v>180</v>
      </c>
      <c r="D109" s="70">
        <v>3.142</v>
      </c>
      <c r="E109" s="70">
        <v>2.511</v>
      </c>
      <c r="F109" s="70">
        <v>16.344</v>
      </c>
      <c r="G109" s="70">
        <v>101.582</v>
      </c>
      <c r="H109" s="70">
        <v>0.0198</v>
      </c>
      <c r="I109" s="70">
        <v>0.486</v>
      </c>
      <c r="J109" s="70">
        <v>8.197</v>
      </c>
      <c r="K109" s="70">
        <v>0.0099</v>
      </c>
      <c r="L109" s="70">
        <v>101.347</v>
      </c>
      <c r="M109" s="70">
        <v>94.122</v>
      </c>
      <c r="N109" s="70">
        <v>25.11</v>
      </c>
      <c r="O109" s="70">
        <v>0.83</v>
      </c>
    </row>
    <row r="110" spans="1:15" s="95" customFormat="1" ht="12.75">
      <c r="A110" s="89"/>
      <c r="B110" s="42" t="s">
        <v>107</v>
      </c>
      <c r="C110" s="43">
        <v>30</v>
      </c>
      <c r="D110" s="45">
        <v>2.28</v>
      </c>
      <c r="E110" s="45">
        <v>0.8400000000000001</v>
      </c>
      <c r="F110" s="45">
        <v>15.42</v>
      </c>
      <c r="G110" s="45">
        <v>78.36</v>
      </c>
      <c r="H110" s="45">
        <v>0.04650000000000001</v>
      </c>
      <c r="I110" s="45">
        <v>0.6</v>
      </c>
      <c r="J110" s="45">
        <v>0</v>
      </c>
      <c r="K110" s="45">
        <v>0.4666666666666667</v>
      </c>
      <c r="L110" s="45">
        <v>13.533333333333333</v>
      </c>
      <c r="M110" s="45">
        <v>19.5</v>
      </c>
      <c r="N110" s="45">
        <v>3.5999999999999996</v>
      </c>
      <c r="O110" s="45">
        <v>0.36</v>
      </c>
    </row>
    <row r="111" spans="1:15" s="32" customFormat="1" ht="12.75">
      <c r="A111" s="37"/>
      <c r="B111" s="38" t="s">
        <v>85</v>
      </c>
      <c r="C111" s="39">
        <f aca="true" t="shared" si="15" ref="C111:O111">SUM(C106:C110)</f>
        <v>520</v>
      </c>
      <c r="D111" s="40">
        <f t="shared" si="15"/>
        <v>20.995</v>
      </c>
      <c r="E111" s="40">
        <f t="shared" si="15"/>
        <v>20.275</v>
      </c>
      <c r="F111" s="40">
        <f t="shared" si="15"/>
        <v>92.925</v>
      </c>
      <c r="G111" s="40">
        <f t="shared" si="15"/>
        <v>640.34</v>
      </c>
      <c r="H111" s="40">
        <f t="shared" si="15"/>
        <v>0.2703</v>
      </c>
      <c r="I111" s="40">
        <f t="shared" si="15"/>
        <v>9.074</v>
      </c>
      <c r="J111" s="40">
        <f t="shared" si="15"/>
        <v>61.797</v>
      </c>
      <c r="K111" s="40">
        <f t="shared" si="15"/>
        <v>4.577566666666667</v>
      </c>
      <c r="L111" s="40">
        <f t="shared" si="15"/>
        <v>169.53233333333333</v>
      </c>
      <c r="M111" s="40">
        <f t="shared" si="15"/>
        <v>340.337</v>
      </c>
      <c r="N111" s="40">
        <f t="shared" si="15"/>
        <v>89.19999999999999</v>
      </c>
      <c r="O111" s="40">
        <f t="shared" si="15"/>
        <v>2.8739999999999997</v>
      </c>
    </row>
    <row r="112" spans="1:15" s="32" customFormat="1" ht="12.75">
      <c r="A112" s="153" t="s">
        <v>1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</row>
    <row r="113" spans="1:15" s="32" customFormat="1" ht="27.75" customHeight="1">
      <c r="A113" s="90">
        <v>20</v>
      </c>
      <c r="B113" s="91" t="s">
        <v>103</v>
      </c>
      <c r="C113" s="92">
        <v>60</v>
      </c>
      <c r="D113" s="78">
        <v>0.42</v>
      </c>
      <c r="E113" s="78">
        <v>3.656</v>
      </c>
      <c r="F113" s="78">
        <v>1.14</v>
      </c>
      <c r="G113" s="78">
        <v>38.968</v>
      </c>
      <c r="H113" s="78">
        <v>0.018</v>
      </c>
      <c r="I113" s="78">
        <v>4.2</v>
      </c>
      <c r="J113" s="80"/>
      <c r="K113" s="78">
        <v>1.644</v>
      </c>
      <c r="L113" s="78">
        <v>10.2</v>
      </c>
      <c r="M113" s="78">
        <v>18.072</v>
      </c>
      <c r="N113" s="78">
        <v>8.4</v>
      </c>
      <c r="O113" s="78">
        <v>0.3</v>
      </c>
    </row>
    <row r="114" spans="1:15" s="32" customFormat="1" ht="26.25" customHeight="1">
      <c r="A114" s="50">
        <v>84</v>
      </c>
      <c r="B114" s="51" t="s">
        <v>119</v>
      </c>
      <c r="C114" s="52">
        <v>200</v>
      </c>
      <c r="D114" s="62">
        <v>6.574</v>
      </c>
      <c r="E114" s="62">
        <v>6055</v>
      </c>
      <c r="F114" s="62">
        <v>13.716</v>
      </c>
      <c r="G114" s="62">
        <v>137.298</v>
      </c>
      <c r="H114" s="62">
        <v>0.105</v>
      </c>
      <c r="I114" s="62">
        <v>11.336</v>
      </c>
      <c r="J114" s="62">
        <v>12.58</v>
      </c>
      <c r="K114" s="62">
        <v>2.051</v>
      </c>
      <c r="L114" s="62">
        <v>50.067</v>
      </c>
      <c r="M114" s="62">
        <v>109.554</v>
      </c>
      <c r="N114" s="62">
        <v>31.525</v>
      </c>
      <c r="O114" s="62">
        <v>1.609</v>
      </c>
    </row>
    <row r="115" spans="1:15" s="32" customFormat="1" ht="13.5" customHeight="1" hidden="1">
      <c r="A115" s="53"/>
      <c r="B115" s="54"/>
      <c r="C115" s="55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1:15" s="122" customFormat="1" ht="13.5" customHeight="1" hidden="1">
      <c r="A116" s="127"/>
      <c r="B116" s="128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</row>
    <row r="117" spans="1:15" s="32" customFormat="1" ht="22.5">
      <c r="A117" s="93">
        <v>245</v>
      </c>
      <c r="B117" s="54" t="s">
        <v>97</v>
      </c>
      <c r="C117" s="55">
        <v>90</v>
      </c>
      <c r="D117" s="70">
        <v>14.493</v>
      </c>
      <c r="E117" s="70">
        <v>13.547</v>
      </c>
      <c r="F117" s="70">
        <v>4.151</v>
      </c>
      <c r="G117" s="70">
        <v>196.61</v>
      </c>
      <c r="H117" s="70">
        <v>0.087</v>
      </c>
      <c r="I117" s="70">
        <v>0.798</v>
      </c>
      <c r="J117" s="70">
        <v>12</v>
      </c>
      <c r="K117" s="70">
        <v>0.436</v>
      </c>
      <c r="L117" s="70">
        <v>25.12</v>
      </c>
      <c r="M117" s="70">
        <v>155.96</v>
      </c>
      <c r="N117" s="70">
        <v>22.46</v>
      </c>
      <c r="O117" s="70">
        <v>2.165</v>
      </c>
    </row>
    <row r="118" spans="1:15" s="32" customFormat="1" ht="12.75">
      <c r="A118" s="56">
        <v>312</v>
      </c>
      <c r="B118" s="54" t="s">
        <v>35</v>
      </c>
      <c r="C118" s="55">
        <v>150</v>
      </c>
      <c r="D118" s="70">
        <v>3.295</v>
      </c>
      <c r="E118" s="70">
        <v>5.441</v>
      </c>
      <c r="F118" s="70">
        <v>22.209</v>
      </c>
      <c r="G118" s="70">
        <v>151.404</v>
      </c>
      <c r="H118" s="70">
        <v>0.16</v>
      </c>
      <c r="I118" s="70">
        <v>25.938</v>
      </c>
      <c r="J118" s="70">
        <v>26.3</v>
      </c>
      <c r="K118" s="70">
        <v>0.189</v>
      </c>
      <c r="L118" s="70">
        <v>45.62</v>
      </c>
      <c r="M118" s="70">
        <v>98.07</v>
      </c>
      <c r="N118" s="70">
        <v>33.11000000000001</v>
      </c>
      <c r="O118" s="70">
        <v>1.225</v>
      </c>
    </row>
    <row r="119" spans="1:15" s="32" customFormat="1" ht="12.75">
      <c r="A119" s="55"/>
      <c r="B119" s="54" t="s">
        <v>92</v>
      </c>
      <c r="C119" s="55">
        <v>180</v>
      </c>
      <c r="D119" s="62">
        <v>0.9</v>
      </c>
      <c r="E119" s="62">
        <v>0.18</v>
      </c>
      <c r="F119" s="62">
        <v>18.18</v>
      </c>
      <c r="G119" s="62">
        <v>82.8</v>
      </c>
      <c r="H119" s="62">
        <v>0.018</v>
      </c>
      <c r="I119" s="62">
        <v>36</v>
      </c>
      <c r="J119" s="72"/>
      <c r="K119" s="62">
        <v>0.18</v>
      </c>
      <c r="L119" s="62">
        <v>12.6</v>
      </c>
      <c r="M119" s="62">
        <v>12.6</v>
      </c>
      <c r="N119" s="62">
        <v>7.2</v>
      </c>
      <c r="O119" s="62">
        <v>2.52</v>
      </c>
    </row>
    <row r="120" spans="1:15" s="32" customFormat="1" ht="16.5" customHeight="1">
      <c r="A120" s="55"/>
      <c r="B120" s="54" t="s">
        <v>2</v>
      </c>
      <c r="C120" s="55">
        <v>40</v>
      </c>
      <c r="D120" s="62">
        <v>3.16</v>
      </c>
      <c r="E120" s="62">
        <v>0.4</v>
      </c>
      <c r="F120" s="62">
        <v>19.32</v>
      </c>
      <c r="G120" s="62">
        <v>94</v>
      </c>
      <c r="H120" s="62">
        <v>0.064</v>
      </c>
      <c r="I120" s="62">
        <v>0</v>
      </c>
      <c r="J120" s="62">
        <v>0</v>
      </c>
      <c r="K120" s="62">
        <v>0.52</v>
      </c>
      <c r="L120" s="62">
        <v>9.2</v>
      </c>
      <c r="M120" s="62">
        <v>34.8</v>
      </c>
      <c r="N120" s="62">
        <v>13.2</v>
      </c>
      <c r="O120" s="62">
        <v>0.8</v>
      </c>
    </row>
    <row r="121" spans="1:15" s="32" customFormat="1" ht="12.75">
      <c r="A121" s="53"/>
      <c r="B121" s="54" t="s">
        <v>3</v>
      </c>
      <c r="C121" s="73">
        <v>20</v>
      </c>
      <c r="D121" s="70">
        <v>1.32</v>
      </c>
      <c r="E121" s="70">
        <v>0.24</v>
      </c>
      <c r="F121" s="70">
        <v>7.928</v>
      </c>
      <c r="G121" s="70">
        <v>39.6</v>
      </c>
      <c r="H121" s="70">
        <v>0.034</v>
      </c>
      <c r="I121" s="70">
        <v>0</v>
      </c>
      <c r="J121" s="70">
        <v>0</v>
      </c>
      <c r="K121" s="70">
        <v>0.2</v>
      </c>
      <c r="L121" s="70">
        <v>5.8</v>
      </c>
      <c r="M121" s="70">
        <v>30</v>
      </c>
      <c r="N121" s="70">
        <v>9.4</v>
      </c>
      <c r="O121" s="70">
        <v>0.78</v>
      </c>
    </row>
    <row r="122" spans="1:15" s="32" customFormat="1" ht="12.75">
      <c r="A122" s="37"/>
      <c r="B122" s="38" t="s">
        <v>29</v>
      </c>
      <c r="C122" s="39">
        <f aca="true" t="shared" si="16" ref="C122:O122">SUM(C113:C121)</f>
        <v>740</v>
      </c>
      <c r="D122" s="40">
        <f t="shared" si="16"/>
        <v>30.162000000000003</v>
      </c>
      <c r="E122" s="40">
        <f t="shared" si="16"/>
        <v>6078.463999999999</v>
      </c>
      <c r="F122" s="40">
        <f t="shared" si="16"/>
        <v>86.64399999999999</v>
      </c>
      <c r="G122" s="40">
        <f t="shared" si="16"/>
        <v>740.68</v>
      </c>
      <c r="H122" s="40">
        <f t="shared" si="16"/>
        <v>0.486</v>
      </c>
      <c r="I122" s="40">
        <f t="shared" si="16"/>
        <v>78.272</v>
      </c>
      <c r="J122" s="40">
        <f t="shared" si="16"/>
        <v>50.879999999999995</v>
      </c>
      <c r="K122" s="40">
        <f t="shared" si="16"/>
        <v>5.22</v>
      </c>
      <c r="L122" s="40">
        <f t="shared" si="16"/>
        <v>158.607</v>
      </c>
      <c r="M122" s="40">
        <f t="shared" si="16"/>
        <v>459.05600000000004</v>
      </c>
      <c r="N122" s="40">
        <f t="shared" si="16"/>
        <v>125.29500000000002</v>
      </c>
      <c r="O122" s="40">
        <f t="shared" si="16"/>
        <v>9.399</v>
      </c>
    </row>
    <row r="123" spans="1:15" s="32" customFormat="1" ht="12.75">
      <c r="A123" s="94"/>
      <c r="B123" s="94" t="s">
        <v>49</v>
      </c>
      <c r="C123" s="81">
        <f aca="true" t="shared" si="17" ref="C123:O123">C122+C111</f>
        <v>1260</v>
      </c>
      <c r="D123" s="76">
        <f t="shared" si="17"/>
        <v>51.157000000000004</v>
      </c>
      <c r="E123" s="76">
        <f t="shared" si="17"/>
        <v>6098.738999999999</v>
      </c>
      <c r="F123" s="76">
        <f t="shared" si="17"/>
        <v>179.569</v>
      </c>
      <c r="G123" s="76">
        <f t="shared" si="17"/>
        <v>1381.02</v>
      </c>
      <c r="H123" s="76">
        <f t="shared" si="17"/>
        <v>0.7563</v>
      </c>
      <c r="I123" s="76">
        <f t="shared" si="17"/>
        <v>87.346</v>
      </c>
      <c r="J123" s="76">
        <f t="shared" si="17"/>
        <v>112.67699999999999</v>
      </c>
      <c r="K123" s="76">
        <f t="shared" si="17"/>
        <v>9.797566666666667</v>
      </c>
      <c r="L123" s="76">
        <f t="shared" si="17"/>
        <v>328.1393333333333</v>
      </c>
      <c r="M123" s="76">
        <f t="shared" si="17"/>
        <v>799.393</v>
      </c>
      <c r="N123" s="76">
        <f t="shared" si="17"/>
        <v>214.495</v>
      </c>
      <c r="O123" s="76">
        <f t="shared" si="17"/>
        <v>12.273</v>
      </c>
    </row>
    <row r="124" spans="1:15" s="32" customFormat="1" ht="12.75">
      <c r="A124" s="148" t="s">
        <v>50</v>
      </c>
      <c r="B124" s="148"/>
      <c r="C124" s="148"/>
      <c r="D124" s="148"/>
      <c r="E124" s="148"/>
      <c r="F124" s="148"/>
      <c r="G124" s="148"/>
      <c r="H124" s="77"/>
      <c r="I124" s="77"/>
      <c r="J124" s="77"/>
      <c r="K124" s="77"/>
      <c r="L124" s="77"/>
      <c r="M124" s="77"/>
      <c r="N124" s="77"/>
      <c r="O124" s="77"/>
    </row>
    <row r="125" spans="1:15" s="32" customFormat="1" ht="12.75">
      <c r="A125" s="153" t="s">
        <v>84</v>
      </c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</row>
    <row r="126" spans="1:15" s="32" customFormat="1" ht="22.5">
      <c r="A126" s="47" t="s">
        <v>121</v>
      </c>
      <c r="B126" s="58" t="s">
        <v>120</v>
      </c>
      <c r="C126" s="64">
        <v>160</v>
      </c>
      <c r="D126" s="45">
        <v>18.37</v>
      </c>
      <c r="E126" s="45">
        <v>19.091</v>
      </c>
      <c r="F126" s="45">
        <v>50.482</v>
      </c>
      <c r="G126" s="45">
        <v>450.975</v>
      </c>
      <c r="H126" s="45">
        <v>0.182</v>
      </c>
      <c r="I126" s="45">
        <v>1.918</v>
      </c>
      <c r="J126" s="45">
        <v>72</v>
      </c>
      <c r="K126" s="45">
        <v>3.941</v>
      </c>
      <c r="L126" s="45">
        <v>158.615</v>
      </c>
      <c r="M126" s="45">
        <v>232.382</v>
      </c>
      <c r="N126" s="45">
        <v>37.44</v>
      </c>
      <c r="O126" s="45">
        <v>1.091</v>
      </c>
    </row>
    <row r="127" spans="1:15" s="32" customFormat="1" ht="12.75" hidden="1">
      <c r="A127" s="47"/>
      <c r="B127" s="58"/>
      <c r="C127" s="64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5" s="122" customFormat="1" ht="12.75" hidden="1">
      <c r="A128" s="132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1:15" s="32" customFormat="1" ht="12.75">
      <c r="A129" s="56">
        <v>377</v>
      </c>
      <c r="B129" s="54" t="s">
        <v>37</v>
      </c>
      <c r="C129" s="55">
        <v>187</v>
      </c>
      <c r="D129" s="70">
        <v>0.063</v>
      </c>
      <c r="E129" s="70">
        <v>0.007</v>
      </c>
      <c r="F129" s="70">
        <v>15.183</v>
      </c>
      <c r="G129" s="70">
        <v>62.242</v>
      </c>
      <c r="H129" s="70">
        <v>0.004</v>
      </c>
      <c r="I129" s="70">
        <v>2.9</v>
      </c>
      <c r="J129" s="53"/>
      <c r="K129" s="70">
        <v>0.014</v>
      </c>
      <c r="L129" s="70">
        <v>7.75</v>
      </c>
      <c r="M129" s="70">
        <v>9.78</v>
      </c>
      <c r="N129" s="70">
        <v>5.24</v>
      </c>
      <c r="O129" s="70">
        <v>0.907</v>
      </c>
    </row>
    <row r="130" spans="1:15" s="95" customFormat="1" ht="12.75">
      <c r="A130" s="104"/>
      <c r="B130" s="42" t="s">
        <v>107</v>
      </c>
      <c r="C130" s="43">
        <v>40</v>
      </c>
      <c r="D130" s="45">
        <v>3.04</v>
      </c>
      <c r="E130" s="45">
        <v>1.12</v>
      </c>
      <c r="F130" s="45">
        <v>20.560000000000002</v>
      </c>
      <c r="G130" s="45">
        <v>104.48</v>
      </c>
      <c r="H130" s="45">
        <v>0.062000000000000006</v>
      </c>
      <c r="I130" s="45">
        <v>0.8</v>
      </c>
      <c r="J130" s="45">
        <v>0</v>
      </c>
      <c r="K130" s="45">
        <v>0.6222222222222222</v>
      </c>
      <c r="L130" s="45">
        <v>18.044444444444444</v>
      </c>
      <c r="M130" s="45">
        <v>26</v>
      </c>
      <c r="N130" s="45">
        <v>4.799999999999999</v>
      </c>
      <c r="O130" s="45">
        <v>0.48</v>
      </c>
    </row>
    <row r="131" spans="1:15" s="32" customFormat="1" ht="12.75">
      <c r="A131" s="55"/>
      <c r="B131" s="54" t="s">
        <v>134</v>
      </c>
      <c r="C131" s="55">
        <v>100</v>
      </c>
      <c r="D131" s="70">
        <v>0.8</v>
      </c>
      <c r="E131" s="70">
        <v>0.4</v>
      </c>
      <c r="F131" s="70">
        <v>8.1</v>
      </c>
      <c r="G131" s="70">
        <v>47</v>
      </c>
      <c r="H131" s="70">
        <v>0.02</v>
      </c>
      <c r="I131" s="70">
        <v>180</v>
      </c>
      <c r="J131" s="53"/>
      <c r="K131" s="53"/>
      <c r="L131" s="70">
        <v>40</v>
      </c>
      <c r="M131" s="53"/>
      <c r="N131" s="70">
        <v>25</v>
      </c>
      <c r="O131" s="70">
        <v>0.8</v>
      </c>
    </row>
    <row r="132" spans="2:15" s="32" customFormat="1" ht="12.75">
      <c r="B132" s="38" t="s">
        <v>85</v>
      </c>
      <c r="C132" s="39">
        <f aca="true" t="shared" si="18" ref="C132:O132">SUM(C126:C131)</f>
        <v>487</v>
      </c>
      <c r="D132" s="40">
        <f t="shared" si="18"/>
        <v>22.273</v>
      </c>
      <c r="E132" s="40">
        <f t="shared" si="18"/>
        <v>20.618000000000002</v>
      </c>
      <c r="F132" s="40">
        <f t="shared" si="18"/>
        <v>94.32499999999999</v>
      </c>
      <c r="G132" s="40">
        <f t="shared" si="18"/>
        <v>664.697</v>
      </c>
      <c r="H132" s="40">
        <f t="shared" si="18"/>
        <v>0.268</v>
      </c>
      <c r="I132" s="40">
        <f t="shared" si="18"/>
        <v>185.618</v>
      </c>
      <c r="J132" s="40">
        <f t="shared" si="18"/>
        <v>72</v>
      </c>
      <c r="K132" s="40">
        <f t="shared" si="18"/>
        <v>4.577222222222222</v>
      </c>
      <c r="L132" s="40">
        <f t="shared" si="18"/>
        <v>224.40944444444446</v>
      </c>
      <c r="M132" s="40">
        <f t="shared" si="18"/>
        <v>268.16200000000003</v>
      </c>
      <c r="N132" s="40">
        <f t="shared" si="18"/>
        <v>72.47999999999999</v>
      </c>
      <c r="O132" s="40">
        <f t="shared" si="18"/>
        <v>3.2779999999999996</v>
      </c>
    </row>
    <row r="133" spans="1:15" s="32" customFormat="1" ht="15" customHeight="1">
      <c r="A133" s="153" t="s">
        <v>1</v>
      </c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</row>
    <row r="134" spans="1:15" s="32" customFormat="1" ht="12.75">
      <c r="A134" s="56">
        <v>71</v>
      </c>
      <c r="B134" s="54" t="s">
        <v>138</v>
      </c>
      <c r="C134" s="55">
        <v>60</v>
      </c>
      <c r="D134" s="70">
        <v>0.42</v>
      </c>
      <c r="E134" s="70">
        <v>0.06</v>
      </c>
      <c r="F134" s="70">
        <v>1.14</v>
      </c>
      <c r="G134" s="70">
        <v>6.6</v>
      </c>
      <c r="H134" s="70">
        <v>0.018</v>
      </c>
      <c r="I134" s="70">
        <v>4.2</v>
      </c>
      <c r="J134" s="53"/>
      <c r="K134" s="70">
        <v>0.06</v>
      </c>
      <c r="L134" s="70">
        <v>10.2</v>
      </c>
      <c r="M134" s="70">
        <v>18</v>
      </c>
      <c r="N134" s="70">
        <v>8.4</v>
      </c>
      <c r="O134" s="70">
        <v>0.3</v>
      </c>
    </row>
    <row r="135" spans="1:15" s="32" customFormat="1" ht="32.25" customHeight="1">
      <c r="A135" s="50">
        <v>98</v>
      </c>
      <c r="B135" s="51" t="s">
        <v>122</v>
      </c>
      <c r="C135" s="52">
        <v>200</v>
      </c>
      <c r="D135" s="62">
        <v>1.508</v>
      </c>
      <c r="E135" s="62">
        <v>4.256</v>
      </c>
      <c r="F135" s="62">
        <v>8.256</v>
      </c>
      <c r="G135" s="62">
        <v>77.844</v>
      </c>
      <c r="H135" s="62">
        <v>0.057</v>
      </c>
      <c r="I135" s="62">
        <v>16</v>
      </c>
      <c r="J135" s="72"/>
      <c r="K135" s="62">
        <v>1.864</v>
      </c>
      <c r="L135" s="62">
        <v>22.92</v>
      </c>
      <c r="M135" s="62">
        <v>38.23</v>
      </c>
      <c r="N135" s="62">
        <v>16.14</v>
      </c>
      <c r="O135" s="62">
        <v>0.581</v>
      </c>
    </row>
    <row r="136" spans="1:15" s="32" customFormat="1" ht="12.75">
      <c r="A136" s="61">
        <v>291</v>
      </c>
      <c r="B136" s="51" t="s">
        <v>123</v>
      </c>
      <c r="C136" s="52">
        <v>200</v>
      </c>
      <c r="D136" s="62">
        <v>21.355</v>
      </c>
      <c r="E136" s="62">
        <v>14.253</v>
      </c>
      <c r="F136" s="62">
        <v>37.607</v>
      </c>
      <c r="G136" s="62">
        <v>360.936</v>
      </c>
      <c r="H136" s="62">
        <v>0.14</v>
      </c>
      <c r="I136" s="62">
        <v>4.6</v>
      </c>
      <c r="J136" s="62">
        <v>13.58</v>
      </c>
      <c r="K136" s="62">
        <v>2.96</v>
      </c>
      <c r="L136" s="62">
        <v>22.36</v>
      </c>
      <c r="M136" s="62">
        <v>245.51</v>
      </c>
      <c r="N136" s="62">
        <v>50.12</v>
      </c>
      <c r="O136" s="62">
        <v>1.498</v>
      </c>
    </row>
    <row r="137" spans="1:15" s="32" customFormat="1" ht="12.75">
      <c r="A137" s="56">
        <v>342</v>
      </c>
      <c r="B137" s="54" t="s">
        <v>109</v>
      </c>
      <c r="C137" s="55">
        <v>180</v>
      </c>
      <c r="D137" s="62">
        <v>0.056</v>
      </c>
      <c r="E137" s="62">
        <v>0.056</v>
      </c>
      <c r="F137" s="62">
        <v>15.344</v>
      </c>
      <c r="G137" s="62">
        <v>62.44</v>
      </c>
      <c r="H137" s="62">
        <v>0.004</v>
      </c>
      <c r="I137" s="62">
        <v>1.4</v>
      </c>
      <c r="J137" s="72"/>
      <c r="K137" s="62">
        <v>0.028</v>
      </c>
      <c r="L137" s="62">
        <v>2.24</v>
      </c>
      <c r="M137" s="62">
        <v>1.54</v>
      </c>
      <c r="N137" s="62">
        <v>1.26</v>
      </c>
      <c r="O137" s="62">
        <v>0.35</v>
      </c>
    </row>
    <row r="138" spans="1:15" s="32" customFormat="1" ht="12.75">
      <c r="A138" s="55"/>
      <c r="B138" s="54" t="s">
        <v>2</v>
      </c>
      <c r="C138" s="55">
        <v>40</v>
      </c>
      <c r="D138" s="62">
        <v>3.16</v>
      </c>
      <c r="E138" s="62">
        <v>0.4</v>
      </c>
      <c r="F138" s="62">
        <v>19.32</v>
      </c>
      <c r="G138" s="62">
        <v>94</v>
      </c>
      <c r="H138" s="62">
        <v>0.064</v>
      </c>
      <c r="I138" s="62">
        <v>0</v>
      </c>
      <c r="J138" s="62">
        <v>0</v>
      </c>
      <c r="K138" s="62">
        <v>0.52</v>
      </c>
      <c r="L138" s="62">
        <v>9.2</v>
      </c>
      <c r="M138" s="62">
        <v>34.8</v>
      </c>
      <c r="N138" s="62">
        <v>13.2</v>
      </c>
      <c r="O138" s="62">
        <v>0.8</v>
      </c>
    </row>
    <row r="139" spans="1:15" s="32" customFormat="1" ht="14.25" customHeight="1">
      <c r="A139" s="55"/>
      <c r="B139" s="54" t="s">
        <v>3</v>
      </c>
      <c r="C139" s="73">
        <v>20</v>
      </c>
      <c r="D139" s="70">
        <v>1.32</v>
      </c>
      <c r="E139" s="70">
        <v>0.24</v>
      </c>
      <c r="F139" s="70">
        <v>7.928</v>
      </c>
      <c r="G139" s="70">
        <v>39.6</v>
      </c>
      <c r="H139" s="70">
        <v>0.034</v>
      </c>
      <c r="I139" s="70">
        <v>0</v>
      </c>
      <c r="J139" s="70">
        <v>0</v>
      </c>
      <c r="K139" s="70">
        <v>0.2</v>
      </c>
      <c r="L139" s="70">
        <v>5.8</v>
      </c>
      <c r="M139" s="70">
        <v>30</v>
      </c>
      <c r="N139" s="70">
        <v>9.4</v>
      </c>
      <c r="O139" s="70">
        <v>0.78</v>
      </c>
    </row>
    <row r="140" spans="1:15" s="32" customFormat="1" ht="12.75">
      <c r="A140" s="27"/>
      <c r="B140" s="38" t="s">
        <v>29</v>
      </c>
      <c r="C140" s="39">
        <f aca="true" t="shared" si="19" ref="C140:O140">SUM(C134:C139)</f>
        <v>700</v>
      </c>
      <c r="D140" s="40">
        <f t="shared" si="19"/>
        <v>27.819000000000003</v>
      </c>
      <c r="E140" s="40">
        <f t="shared" si="19"/>
        <v>19.264999999999997</v>
      </c>
      <c r="F140" s="40">
        <f t="shared" si="19"/>
        <v>89.595</v>
      </c>
      <c r="G140" s="40">
        <f t="shared" si="19"/>
        <v>641.42</v>
      </c>
      <c r="H140" s="40">
        <f t="shared" si="19"/>
        <v>0.31700000000000006</v>
      </c>
      <c r="I140" s="40">
        <f t="shared" si="19"/>
        <v>26.199999999999996</v>
      </c>
      <c r="J140" s="40">
        <f t="shared" si="19"/>
        <v>13.58</v>
      </c>
      <c r="K140" s="40">
        <f t="shared" si="19"/>
        <v>5.632000000000001</v>
      </c>
      <c r="L140" s="40">
        <f t="shared" si="19"/>
        <v>72.72</v>
      </c>
      <c r="M140" s="40">
        <f t="shared" si="19"/>
        <v>368.08000000000004</v>
      </c>
      <c r="N140" s="40">
        <f t="shared" si="19"/>
        <v>98.52000000000001</v>
      </c>
      <c r="O140" s="40">
        <f t="shared" si="19"/>
        <v>4.309</v>
      </c>
    </row>
    <row r="141" spans="1:15" s="32" customFormat="1" ht="12.75">
      <c r="A141" s="27"/>
      <c r="B141" s="74" t="s">
        <v>51</v>
      </c>
      <c r="C141" s="81">
        <f aca="true" t="shared" si="20" ref="C141:O141">C140+C132</f>
        <v>1187</v>
      </c>
      <c r="D141" s="76">
        <f t="shared" si="20"/>
        <v>50.092</v>
      </c>
      <c r="E141" s="76">
        <f t="shared" si="20"/>
        <v>39.882999999999996</v>
      </c>
      <c r="F141" s="76">
        <f t="shared" si="20"/>
        <v>183.92</v>
      </c>
      <c r="G141" s="76">
        <f t="shared" si="20"/>
        <v>1306.117</v>
      </c>
      <c r="H141" s="76">
        <f t="shared" si="20"/>
        <v>0.5850000000000001</v>
      </c>
      <c r="I141" s="76">
        <f t="shared" si="20"/>
        <v>211.81799999999998</v>
      </c>
      <c r="J141" s="76">
        <f t="shared" si="20"/>
        <v>85.58</v>
      </c>
      <c r="K141" s="76">
        <f t="shared" si="20"/>
        <v>10.209222222222223</v>
      </c>
      <c r="L141" s="76">
        <f t="shared" si="20"/>
        <v>297.12944444444446</v>
      </c>
      <c r="M141" s="76">
        <f t="shared" si="20"/>
        <v>636.2420000000001</v>
      </c>
      <c r="N141" s="76">
        <f t="shared" si="20"/>
        <v>171</v>
      </c>
      <c r="O141" s="76">
        <f t="shared" si="20"/>
        <v>7.587</v>
      </c>
    </row>
    <row r="142" spans="1:15" s="32" customFormat="1" ht="12.75">
      <c r="A142" s="148" t="s">
        <v>52</v>
      </c>
      <c r="B142" s="148"/>
      <c r="C142" s="148"/>
      <c r="D142" s="148"/>
      <c r="E142" s="148"/>
      <c r="F142" s="148"/>
      <c r="G142" s="148"/>
      <c r="H142" s="77"/>
      <c r="I142" s="77"/>
      <c r="J142" s="77"/>
      <c r="K142" s="77"/>
      <c r="L142" s="77"/>
      <c r="M142" s="77"/>
      <c r="N142" s="77"/>
      <c r="O142" s="77"/>
    </row>
    <row r="143" spans="1:15" s="32" customFormat="1" ht="12.75">
      <c r="A143" s="153" t="s">
        <v>84</v>
      </c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</row>
    <row r="144" spans="1:15" s="32" customFormat="1" ht="21" customHeight="1">
      <c r="A144" s="56">
        <v>75</v>
      </c>
      <c r="B144" s="54" t="s">
        <v>128</v>
      </c>
      <c r="C144" s="55">
        <v>60</v>
      </c>
      <c r="D144" s="70">
        <v>0.66</v>
      </c>
      <c r="E144" s="70">
        <v>0.12</v>
      </c>
      <c r="F144" s="70">
        <v>2.28</v>
      </c>
      <c r="G144" s="70">
        <v>14.4</v>
      </c>
      <c r="H144" s="70">
        <v>0.036</v>
      </c>
      <c r="I144" s="70">
        <v>15</v>
      </c>
      <c r="J144" s="53"/>
      <c r="K144" s="70">
        <v>0.42</v>
      </c>
      <c r="L144" s="70">
        <v>8.4</v>
      </c>
      <c r="M144" s="70">
        <v>15.6</v>
      </c>
      <c r="N144" s="70">
        <v>12</v>
      </c>
      <c r="O144" s="70">
        <v>0.54</v>
      </c>
    </row>
    <row r="145" spans="1:15" s="32" customFormat="1" ht="18.75" customHeight="1">
      <c r="A145" s="41">
        <v>376</v>
      </c>
      <c r="B145" s="42" t="s">
        <v>82</v>
      </c>
      <c r="C145" s="43">
        <v>180</v>
      </c>
      <c r="D145" s="49"/>
      <c r="E145" s="49"/>
      <c r="F145" s="44">
        <v>10.981</v>
      </c>
      <c r="G145" s="44">
        <v>43.902</v>
      </c>
      <c r="H145" s="44">
        <v>0.001</v>
      </c>
      <c r="I145" s="44">
        <v>0.1</v>
      </c>
      <c r="J145" s="49"/>
      <c r="K145" s="49"/>
      <c r="L145" s="44">
        <v>4.95</v>
      </c>
      <c r="M145" s="44">
        <v>8.24</v>
      </c>
      <c r="N145" s="44">
        <v>4.4</v>
      </c>
      <c r="O145" s="44">
        <v>0.853</v>
      </c>
    </row>
    <row r="146" spans="1:15" s="32" customFormat="1" ht="21.75" customHeight="1">
      <c r="A146" s="56" t="s">
        <v>53</v>
      </c>
      <c r="B146" s="54" t="s">
        <v>54</v>
      </c>
      <c r="C146" s="55">
        <v>160</v>
      </c>
      <c r="D146" s="72">
        <v>17.2672</v>
      </c>
      <c r="E146" s="72">
        <v>6.9648</v>
      </c>
      <c r="F146" s="72">
        <v>30.852800000000002</v>
      </c>
      <c r="G146" s="72">
        <v>256.37919999999997</v>
      </c>
      <c r="H146" s="72">
        <v>0.41280000000000006</v>
      </c>
      <c r="I146" s="72">
        <v>54.144000000000005</v>
      </c>
      <c r="J146" s="72">
        <v>6316.799999999999</v>
      </c>
      <c r="K146" s="72">
        <v>0.9984</v>
      </c>
      <c r="L146" s="72">
        <v>34</v>
      </c>
      <c r="M146" s="72">
        <v>337.904</v>
      </c>
      <c r="N146" s="72">
        <v>49.952</v>
      </c>
      <c r="O146" s="72">
        <v>6.865600000000001</v>
      </c>
    </row>
    <row r="147" spans="1:16" s="32" customFormat="1" ht="12.75">
      <c r="A147" s="53"/>
      <c r="B147" s="54" t="s">
        <v>145</v>
      </c>
      <c r="C147" s="55">
        <v>15</v>
      </c>
      <c r="D147" s="70">
        <v>0.075</v>
      </c>
      <c r="E147" s="53"/>
      <c r="F147" s="70">
        <v>12</v>
      </c>
      <c r="G147" s="70">
        <v>48.6</v>
      </c>
      <c r="H147" s="53"/>
      <c r="I147" s="53"/>
      <c r="J147" s="53"/>
      <c r="K147" s="53"/>
      <c r="L147" s="70">
        <v>3.15</v>
      </c>
      <c r="M147" s="70">
        <v>1.65</v>
      </c>
      <c r="N147" s="70">
        <v>1.05</v>
      </c>
      <c r="O147" s="70">
        <v>0.24</v>
      </c>
      <c r="P147" s="53"/>
    </row>
    <row r="148" spans="1:15" s="32" customFormat="1" ht="12.75">
      <c r="A148" s="55"/>
      <c r="B148" s="54" t="s">
        <v>26</v>
      </c>
      <c r="C148" s="55">
        <v>100</v>
      </c>
      <c r="D148" s="70">
        <v>0.4</v>
      </c>
      <c r="E148" s="70">
        <v>0.4</v>
      </c>
      <c r="F148" s="70">
        <v>9.8</v>
      </c>
      <c r="G148" s="70">
        <v>47</v>
      </c>
      <c r="H148" s="70">
        <v>0.03</v>
      </c>
      <c r="I148" s="70">
        <v>10</v>
      </c>
      <c r="J148" s="70">
        <v>0</v>
      </c>
      <c r="K148" s="70">
        <v>0.2</v>
      </c>
      <c r="L148" s="70">
        <v>16</v>
      </c>
      <c r="M148" s="70">
        <v>11</v>
      </c>
      <c r="N148" s="70">
        <v>9</v>
      </c>
      <c r="O148" s="70">
        <v>2.2</v>
      </c>
    </row>
    <row r="149" spans="1:15" s="95" customFormat="1" ht="15.75" customHeight="1">
      <c r="A149" s="89"/>
      <c r="B149" s="42" t="s">
        <v>107</v>
      </c>
      <c r="C149" s="43">
        <v>40</v>
      </c>
      <c r="D149" s="45">
        <v>3.04</v>
      </c>
      <c r="E149" s="45">
        <v>1.12</v>
      </c>
      <c r="F149" s="45">
        <v>20.560000000000002</v>
      </c>
      <c r="G149" s="45">
        <v>104.48</v>
      </c>
      <c r="H149" s="45">
        <v>0.062000000000000006</v>
      </c>
      <c r="I149" s="45">
        <v>0.8</v>
      </c>
      <c r="J149" s="45">
        <v>0</v>
      </c>
      <c r="K149" s="45">
        <v>0.6222222222222222</v>
      </c>
      <c r="L149" s="45">
        <v>18.044444444444444</v>
      </c>
      <c r="M149" s="45">
        <v>26</v>
      </c>
      <c r="N149" s="45">
        <v>4.799999999999999</v>
      </c>
      <c r="O149" s="45">
        <v>0.48</v>
      </c>
    </row>
    <row r="150" spans="2:15" s="95" customFormat="1" ht="12.75">
      <c r="B150" s="101" t="s">
        <v>85</v>
      </c>
      <c r="C150" s="102">
        <f aca="true" t="shared" si="21" ref="C150:O150">SUM(C144:C149)</f>
        <v>555</v>
      </c>
      <c r="D150" s="103">
        <f t="shared" si="21"/>
        <v>21.442199999999996</v>
      </c>
      <c r="E150" s="103">
        <f t="shared" si="21"/>
        <v>8.604800000000001</v>
      </c>
      <c r="F150" s="103">
        <f t="shared" si="21"/>
        <v>86.4738</v>
      </c>
      <c r="G150" s="103">
        <f t="shared" si="21"/>
        <v>514.7612</v>
      </c>
      <c r="H150" s="103">
        <f t="shared" si="21"/>
        <v>0.5418000000000001</v>
      </c>
      <c r="I150" s="103">
        <f t="shared" si="21"/>
        <v>80.044</v>
      </c>
      <c r="J150" s="103">
        <f t="shared" si="21"/>
        <v>6316.799999999999</v>
      </c>
      <c r="K150" s="103">
        <f t="shared" si="21"/>
        <v>2.240622222222222</v>
      </c>
      <c r="L150" s="103">
        <f t="shared" si="21"/>
        <v>84.54444444444445</v>
      </c>
      <c r="M150" s="103">
        <f t="shared" si="21"/>
        <v>400.39399999999995</v>
      </c>
      <c r="N150" s="103">
        <f t="shared" si="21"/>
        <v>81.202</v>
      </c>
      <c r="O150" s="103">
        <f t="shared" si="21"/>
        <v>11.178600000000003</v>
      </c>
    </row>
    <row r="151" spans="1:15" s="32" customFormat="1" ht="12.75">
      <c r="A151" s="153" t="s">
        <v>1</v>
      </c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</row>
    <row r="152" spans="1:16" s="32" customFormat="1" ht="12.75">
      <c r="A152" s="56">
        <v>52</v>
      </c>
      <c r="B152" s="54" t="s">
        <v>44</v>
      </c>
      <c r="C152" s="55">
        <v>60</v>
      </c>
      <c r="D152" s="70">
        <v>0.855</v>
      </c>
      <c r="E152" s="70">
        <v>4.053</v>
      </c>
      <c r="F152" s="70">
        <v>5.016</v>
      </c>
      <c r="G152" s="70">
        <v>59.904</v>
      </c>
      <c r="H152" s="70">
        <v>0.011</v>
      </c>
      <c r="I152" s="70">
        <v>5.7</v>
      </c>
      <c r="J152" s="53"/>
      <c r="K152" s="70">
        <v>1.817</v>
      </c>
      <c r="L152" s="70">
        <v>21.09</v>
      </c>
      <c r="M152" s="70">
        <v>24.59</v>
      </c>
      <c r="N152" s="70">
        <v>12.54</v>
      </c>
      <c r="O152" s="70">
        <v>0.798</v>
      </c>
      <c r="P152" s="70">
        <v>1.14</v>
      </c>
    </row>
    <row r="153" spans="1:15" s="32" customFormat="1" ht="36" customHeight="1">
      <c r="A153" s="96">
        <v>103</v>
      </c>
      <c r="B153" s="58" t="s">
        <v>140</v>
      </c>
      <c r="C153" s="84">
        <v>200</v>
      </c>
      <c r="D153" s="78">
        <v>4.611999999999999</v>
      </c>
      <c r="E153" s="78">
        <v>3.8768000000000002</v>
      </c>
      <c r="F153" s="78">
        <v>16.4488</v>
      </c>
      <c r="G153" s="78">
        <v>119.45760000000001</v>
      </c>
      <c r="H153" s="78">
        <v>0.128</v>
      </c>
      <c r="I153" s="78">
        <v>14.313</v>
      </c>
      <c r="J153" s="78">
        <v>24.5</v>
      </c>
      <c r="K153" s="78">
        <v>1.22</v>
      </c>
      <c r="L153" s="78">
        <v>26.941</v>
      </c>
      <c r="M153" s="78">
        <v>110.41700000000002</v>
      </c>
      <c r="N153" s="78">
        <v>27.154</v>
      </c>
      <c r="O153" s="78">
        <v>1.439</v>
      </c>
    </row>
    <row r="154" spans="1:15" s="32" customFormat="1" ht="27.75" customHeight="1">
      <c r="A154" s="56" t="s">
        <v>124</v>
      </c>
      <c r="B154" s="54" t="s">
        <v>147</v>
      </c>
      <c r="C154" s="55">
        <v>100</v>
      </c>
      <c r="D154" s="70">
        <v>8.829</v>
      </c>
      <c r="E154" s="70">
        <v>8.083</v>
      </c>
      <c r="F154" s="70">
        <v>12.253</v>
      </c>
      <c r="G154" s="70">
        <v>157.952</v>
      </c>
      <c r="H154" s="70">
        <v>0.101</v>
      </c>
      <c r="I154" s="70">
        <v>1.672</v>
      </c>
      <c r="J154" s="70">
        <v>13.02</v>
      </c>
      <c r="K154" s="70">
        <v>3.096</v>
      </c>
      <c r="L154" s="70">
        <v>48.672</v>
      </c>
      <c r="M154" s="70">
        <v>134.821</v>
      </c>
      <c r="N154" s="70">
        <v>32.975</v>
      </c>
      <c r="O154" s="70">
        <v>0.872</v>
      </c>
    </row>
    <row r="155" spans="1:15" s="32" customFormat="1" ht="18" customHeight="1" hidden="1">
      <c r="A155" s="48"/>
      <c r="B155" s="42"/>
      <c r="C155" s="43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1:15" s="126" customFormat="1" ht="18" customHeight="1" hidden="1">
      <c r="A156" s="133"/>
      <c r="B156" s="134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</row>
    <row r="157" spans="1:15" s="32" customFormat="1" ht="12.75">
      <c r="A157" s="82">
        <v>321</v>
      </c>
      <c r="B157" s="83" t="s">
        <v>48</v>
      </c>
      <c r="C157" s="84">
        <v>150</v>
      </c>
      <c r="D157" s="85">
        <v>3.892</v>
      </c>
      <c r="E157" s="85">
        <v>5.354444444444444</v>
      </c>
      <c r="F157" s="85">
        <v>21.272222222222222</v>
      </c>
      <c r="G157" s="85">
        <v>157.49444444444444</v>
      </c>
      <c r="H157" s="85">
        <v>0.11222222222222224</v>
      </c>
      <c r="I157" s="85">
        <v>110.01666666666668</v>
      </c>
      <c r="J157" s="85">
        <v>27.999999999999996</v>
      </c>
      <c r="K157" s="85">
        <v>0.4888888888888889</v>
      </c>
      <c r="L157" s="85">
        <v>120.76666666666667</v>
      </c>
      <c r="M157" s="85">
        <v>91.06</v>
      </c>
      <c r="N157" s="85">
        <v>46.123333333333335</v>
      </c>
      <c r="O157" s="85">
        <v>1.83</v>
      </c>
    </row>
    <row r="158" spans="1:15" s="32" customFormat="1" ht="20.25" customHeight="1">
      <c r="A158" s="56">
        <v>349</v>
      </c>
      <c r="B158" s="54" t="s">
        <v>104</v>
      </c>
      <c r="C158" s="55">
        <v>180</v>
      </c>
      <c r="D158" s="70">
        <v>0.7020000000000001</v>
      </c>
      <c r="E158" s="70">
        <v>0.05399999999999999</v>
      </c>
      <c r="F158" s="70">
        <v>27.09</v>
      </c>
      <c r="G158" s="70">
        <v>112.68</v>
      </c>
      <c r="H158" s="70">
        <v>0.018000000000000002</v>
      </c>
      <c r="I158" s="70">
        <v>0.72</v>
      </c>
      <c r="J158" s="70">
        <v>0</v>
      </c>
      <c r="K158" s="70">
        <v>0.9900000000000001</v>
      </c>
      <c r="L158" s="70">
        <v>28.8</v>
      </c>
      <c r="M158" s="70">
        <v>26.279999999999998</v>
      </c>
      <c r="N158" s="70">
        <v>18.9</v>
      </c>
      <c r="O158" s="70">
        <v>0.6299999999999999</v>
      </c>
    </row>
    <row r="159" spans="1:15" s="32" customFormat="1" ht="12.75">
      <c r="A159" s="55"/>
      <c r="B159" s="54" t="s">
        <v>2</v>
      </c>
      <c r="C159" s="55">
        <v>40</v>
      </c>
      <c r="D159" s="62">
        <v>3.16</v>
      </c>
      <c r="E159" s="62">
        <v>0.4</v>
      </c>
      <c r="F159" s="62">
        <v>19.32</v>
      </c>
      <c r="G159" s="62">
        <v>94</v>
      </c>
      <c r="H159" s="62">
        <v>0.064</v>
      </c>
      <c r="I159" s="62">
        <v>0</v>
      </c>
      <c r="J159" s="62">
        <v>0</v>
      </c>
      <c r="K159" s="62">
        <v>0.52</v>
      </c>
      <c r="L159" s="62">
        <v>9.2</v>
      </c>
      <c r="M159" s="62">
        <v>34.8</v>
      </c>
      <c r="N159" s="62">
        <v>13.2</v>
      </c>
      <c r="O159" s="62">
        <v>0.8</v>
      </c>
    </row>
    <row r="160" spans="1:15" s="32" customFormat="1" ht="12.75">
      <c r="A160" s="55"/>
      <c r="B160" s="54" t="s">
        <v>3</v>
      </c>
      <c r="C160" s="73">
        <v>20</v>
      </c>
      <c r="D160" s="70">
        <v>1.32</v>
      </c>
      <c r="E160" s="70">
        <v>0.24</v>
      </c>
      <c r="F160" s="70">
        <v>7.928</v>
      </c>
      <c r="G160" s="70">
        <v>39.6</v>
      </c>
      <c r="H160" s="70">
        <v>0.034</v>
      </c>
      <c r="I160" s="70">
        <v>0</v>
      </c>
      <c r="J160" s="70">
        <v>0</v>
      </c>
      <c r="K160" s="70">
        <v>0.2</v>
      </c>
      <c r="L160" s="70">
        <v>5.8</v>
      </c>
      <c r="M160" s="70">
        <v>30</v>
      </c>
      <c r="N160" s="70">
        <v>9.4</v>
      </c>
      <c r="O160" s="70">
        <v>0.78</v>
      </c>
    </row>
    <row r="161" spans="1:15" s="32" customFormat="1" ht="12.75">
      <c r="A161" s="27"/>
      <c r="B161" s="38" t="s">
        <v>29</v>
      </c>
      <c r="C161" s="39">
        <f aca="true" t="shared" si="22" ref="C161:O161">SUM(C152:C160)</f>
        <v>750</v>
      </c>
      <c r="D161" s="40">
        <f t="shared" si="22"/>
        <v>23.37</v>
      </c>
      <c r="E161" s="40">
        <f t="shared" si="22"/>
        <v>22.061244444444437</v>
      </c>
      <c r="F161" s="40">
        <f t="shared" si="22"/>
        <v>109.32802222222222</v>
      </c>
      <c r="G161" s="40">
        <f t="shared" si="22"/>
        <v>741.0880444444446</v>
      </c>
      <c r="H161" s="40">
        <f t="shared" si="22"/>
        <v>0.4682222222222223</v>
      </c>
      <c r="I161" s="40">
        <f t="shared" si="22"/>
        <v>132.42166666666668</v>
      </c>
      <c r="J161" s="40">
        <f t="shared" si="22"/>
        <v>65.52</v>
      </c>
      <c r="K161" s="40">
        <f t="shared" si="22"/>
        <v>8.331888888888889</v>
      </c>
      <c r="L161" s="40">
        <f t="shared" si="22"/>
        <v>261.2696666666667</v>
      </c>
      <c r="M161" s="40">
        <f t="shared" si="22"/>
        <v>451.96799999999996</v>
      </c>
      <c r="N161" s="40">
        <f t="shared" si="22"/>
        <v>160.29233333333335</v>
      </c>
      <c r="O161" s="40">
        <f t="shared" si="22"/>
        <v>7.149</v>
      </c>
    </row>
    <row r="162" spans="1:15" s="32" customFormat="1" ht="12.75">
      <c r="A162" s="27"/>
      <c r="B162" s="74" t="s">
        <v>55</v>
      </c>
      <c r="C162" s="81">
        <f aca="true" t="shared" si="23" ref="C162:O162">C161+C150</f>
        <v>1305</v>
      </c>
      <c r="D162" s="76">
        <f t="shared" si="23"/>
        <v>44.8122</v>
      </c>
      <c r="E162" s="76">
        <f t="shared" si="23"/>
        <v>30.666044444444438</v>
      </c>
      <c r="F162" s="76">
        <f t="shared" si="23"/>
        <v>195.8018222222222</v>
      </c>
      <c r="G162" s="76">
        <f t="shared" si="23"/>
        <v>1255.8492444444446</v>
      </c>
      <c r="H162" s="76">
        <f t="shared" si="23"/>
        <v>1.0100222222222224</v>
      </c>
      <c r="I162" s="76">
        <f t="shared" si="23"/>
        <v>212.46566666666666</v>
      </c>
      <c r="J162" s="76">
        <f t="shared" si="23"/>
        <v>6382.32</v>
      </c>
      <c r="K162" s="76">
        <f t="shared" si="23"/>
        <v>10.572511111111112</v>
      </c>
      <c r="L162" s="76">
        <f t="shared" si="23"/>
        <v>345.8141111111112</v>
      </c>
      <c r="M162" s="76">
        <f t="shared" si="23"/>
        <v>852.3619999999999</v>
      </c>
      <c r="N162" s="76">
        <f t="shared" si="23"/>
        <v>241.49433333333334</v>
      </c>
      <c r="O162" s="76">
        <f t="shared" si="23"/>
        <v>18.327600000000004</v>
      </c>
    </row>
    <row r="163" spans="1:15" s="32" customFormat="1" ht="12.75">
      <c r="A163" s="148" t="s">
        <v>56</v>
      </c>
      <c r="B163" s="148"/>
      <c r="C163" s="148"/>
      <c r="D163" s="148"/>
      <c r="E163" s="148"/>
      <c r="F163" s="148"/>
      <c r="G163" s="148"/>
      <c r="H163" s="77"/>
      <c r="I163" s="77"/>
      <c r="J163" s="77"/>
      <c r="K163" s="77"/>
      <c r="L163" s="77"/>
      <c r="M163" s="77"/>
      <c r="N163" s="77"/>
      <c r="O163" s="77"/>
    </row>
    <row r="164" spans="1:15" s="32" customFormat="1" ht="12.75">
      <c r="A164" s="153" t="s">
        <v>84</v>
      </c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</row>
    <row r="165" spans="1:16" s="32" customFormat="1" ht="22.5">
      <c r="A165" s="56">
        <v>45</v>
      </c>
      <c r="B165" s="54" t="s">
        <v>99</v>
      </c>
      <c r="C165" s="55">
        <v>60</v>
      </c>
      <c r="D165" s="70">
        <v>0.924</v>
      </c>
      <c r="E165" s="70">
        <v>3.05</v>
      </c>
      <c r="F165" s="70">
        <v>5.617</v>
      </c>
      <c r="G165" s="70">
        <v>54.203</v>
      </c>
      <c r="H165" s="70">
        <v>0.018</v>
      </c>
      <c r="I165" s="70">
        <v>21.45</v>
      </c>
      <c r="J165" s="53"/>
      <c r="K165" s="70">
        <v>1.391</v>
      </c>
      <c r="L165" s="70">
        <v>24.18</v>
      </c>
      <c r="M165" s="70">
        <v>17.93</v>
      </c>
      <c r="N165" s="70">
        <v>9.8</v>
      </c>
      <c r="O165" s="70">
        <v>0.333</v>
      </c>
      <c r="P165" s="70">
        <v>121.41</v>
      </c>
    </row>
    <row r="166" spans="1:15" s="32" customFormat="1" ht="22.5">
      <c r="A166" s="97" t="s">
        <v>126</v>
      </c>
      <c r="B166" s="54" t="s">
        <v>125</v>
      </c>
      <c r="C166" s="55">
        <v>90</v>
      </c>
      <c r="D166" s="70">
        <v>8.601</v>
      </c>
      <c r="E166" s="70">
        <v>9.769</v>
      </c>
      <c r="F166" s="70">
        <v>9.668</v>
      </c>
      <c r="G166" s="70">
        <v>161.407</v>
      </c>
      <c r="H166" s="70">
        <v>0.096</v>
      </c>
      <c r="I166" s="70">
        <v>2.597</v>
      </c>
      <c r="J166" s="70">
        <v>34.775</v>
      </c>
      <c r="K166" s="70">
        <v>1.272</v>
      </c>
      <c r="L166" s="70">
        <v>22.19</v>
      </c>
      <c r="M166" s="70">
        <v>89.948</v>
      </c>
      <c r="N166" s="70">
        <v>14.218</v>
      </c>
      <c r="O166" s="70">
        <v>0.915</v>
      </c>
    </row>
    <row r="167" spans="1:15" s="32" customFormat="1" ht="12.75" hidden="1">
      <c r="A167" s="56"/>
      <c r="B167" s="54"/>
      <c r="C167" s="55"/>
      <c r="D167" s="70"/>
      <c r="E167" s="70"/>
      <c r="F167" s="70"/>
      <c r="G167" s="70"/>
      <c r="H167" s="70"/>
      <c r="I167" s="70"/>
      <c r="J167" s="53"/>
      <c r="K167" s="70"/>
      <c r="L167" s="70"/>
      <c r="M167" s="70"/>
      <c r="N167" s="70"/>
      <c r="O167" s="70"/>
    </row>
    <row r="168" spans="1:15" s="126" customFormat="1" ht="12.75" hidden="1">
      <c r="A168" s="137"/>
      <c r="B168" s="123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</row>
    <row r="169" spans="1:15" s="32" customFormat="1" ht="22.5">
      <c r="A169" s="90">
        <v>309</v>
      </c>
      <c r="B169" s="91" t="s">
        <v>41</v>
      </c>
      <c r="C169" s="92">
        <v>160</v>
      </c>
      <c r="D169" s="78">
        <v>6.038399999999999</v>
      </c>
      <c r="E169" s="78">
        <v>4.574933333333333</v>
      </c>
      <c r="F169" s="78">
        <v>38.49706666666667</v>
      </c>
      <c r="G169" s="78">
        <v>219.48053333333334</v>
      </c>
      <c r="H169" s="78">
        <v>0.0928</v>
      </c>
      <c r="I169" s="78">
        <v>0</v>
      </c>
      <c r="J169" s="78">
        <v>21.333333333333332</v>
      </c>
      <c r="K169" s="78">
        <v>0.8714666666666666</v>
      </c>
      <c r="L169" s="78">
        <v>13.928533333333332</v>
      </c>
      <c r="M169" s="78">
        <v>49.488</v>
      </c>
      <c r="N169" s="78">
        <v>8.8576</v>
      </c>
      <c r="O169" s="78">
        <v>0.9013333333333333</v>
      </c>
    </row>
    <row r="170" spans="1:15" s="32" customFormat="1" ht="29.25" customHeight="1">
      <c r="A170" s="48" t="s">
        <v>91</v>
      </c>
      <c r="B170" s="42" t="s">
        <v>37</v>
      </c>
      <c r="C170" s="43">
        <v>187</v>
      </c>
      <c r="D170" s="45">
        <v>0.054</v>
      </c>
      <c r="E170" s="45">
        <v>0.006</v>
      </c>
      <c r="F170" s="45">
        <v>9.165</v>
      </c>
      <c r="G170" s="45">
        <v>37.962</v>
      </c>
      <c r="H170" s="45">
        <v>0.003</v>
      </c>
      <c r="I170" s="45">
        <v>2.5</v>
      </c>
      <c r="J170" s="46"/>
      <c r="K170" s="45">
        <v>0.012</v>
      </c>
      <c r="L170" s="45">
        <v>7.35</v>
      </c>
      <c r="M170" s="45">
        <v>9.56</v>
      </c>
      <c r="N170" s="45">
        <v>5.12</v>
      </c>
      <c r="O170" s="45">
        <v>0.883</v>
      </c>
    </row>
    <row r="171" spans="1:15" s="32" customFormat="1" ht="12.75">
      <c r="A171" s="55"/>
      <c r="B171" s="42" t="s">
        <v>107</v>
      </c>
      <c r="C171" s="43">
        <v>40</v>
      </c>
      <c r="D171" s="45">
        <v>3.04</v>
      </c>
      <c r="E171" s="45">
        <v>1.12</v>
      </c>
      <c r="F171" s="45">
        <v>20.560000000000002</v>
      </c>
      <c r="G171" s="45">
        <v>104.48</v>
      </c>
      <c r="H171" s="45">
        <v>0.062000000000000006</v>
      </c>
      <c r="I171" s="45">
        <v>0.8</v>
      </c>
      <c r="J171" s="45">
        <v>0</v>
      </c>
      <c r="K171" s="45">
        <v>0.6222222222222222</v>
      </c>
      <c r="L171" s="45">
        <v>18.044444444444444</v>
      </c>
      <c r="M171" s="45">
        <v>26</v>
      </c>
      <c r="N171" s="45">
        <v>4.799999999999999</v>
      </c>
      <c r="O171" s="45">
        <v>0.48</v>
      </c>
    </row>
    <row r="172" spans="2:15" s="32" customFormat="1" ht="12.75">
      <c r="B172" s="38" t="s">
        <v>85</v>
      </c>
      <c r="C172" s="39">
        <f aca="true" t="shared" si="24" ref="C172:O172">SUM(C165:C171)</f>
        <v>537</v>
      </c>
      <c r="D172" s="40">
        <f t="shared" si="24"/>
        <v>18.6574</v>
      </c>
      <c r="E172" s="40">
        <f t="shared" si="24"/>
        <v>18.519933333333334</v>
      </c>
      <c r="F172" s="40">
        <f t="shared" si="24"/>
        <v>83.50706666666667</v>
      </c>
      <c r="G172" s="40">
        <f t="shared" si="24"/>
        <v>577.5325333333334</v>
      </c>
      <c r="H172" s="40">
        <f t="shared" si="24"/>
        <v>0.2718</v>
      </c>
      <c r="I172" s="40">
        <f t="shared" si="24"/>
        <v>27.347</v>
      </c>
      <c r="J172" s="40">
        <f t="shared" si="24"/>
        <v>56.108333333333334</v>
      </c>
      <c r="K172" s="40">
        <f t="shared" si="24"/>
        <v>4.168688888888889</v>
      </c>
      <c r="L172" s="40">
        <f t="shared" si="24"/>
        <v>85.69297777777777</v>
      </c>
      <c r="M172" s="40">
        <f t="shared" si="24"/>
        <v>192.926</v>
      </c>
      <c r="N172" s="40">
        <f t="shared" si="24"/>
        <v>42.79559999999999</v>
      </c>
      <c r="O172" s="40">
        <f t="shared" si="24"/>
        <v>3.5123333333333333</v>
      </c>
    </row>
    <row r="173" spans="1:15" s="32" customFormat="1" ht="12.75">
      <c r="A173" s="153" t="s">
        <v>1</v>
      </c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</row>
    <row r="174" spans="1:15" s="32" customFormat="1" ht="20.25" customHeight="1">
      <c r="A174" s="56"/>
      <c r="B174" s="54" t="s">
        <v>142</v>
      </c>
      <c r="C174" s="55">
        <v>50</v>
      </c>
      <c r="D174" s="70">
        <v>1</v>
      </c>
      <c r="E174" s="70">
        <v>7</v>
      </c>
      <c r="F174" s="70">
        <v>4.2</v>
      </c>
      <c r="G174" s="70">
        <v>73.5</v>
      </c>
      <c r="H174" s="70">
        <v>0.01</v>
      </c>
      <c r="I174" s="70">
        <v>3.5</v>
      </c>
      <c r="J174" s="70">
        <v>0</v>
      </c>
      <c r="K174" s="70">
        <v>1.5</v>
      </c>
      <c r="L174" s="70">
        <v>20.5</v>
      </c>
      <c r="M174" s="70">
        <v>18.5</v>
      </c>
      <c r="N174" s="70">
        <v>7.5</v>
      </c>
      <c r="O174" s="70">
        <v>0.35</v>
      </c>
    </row>
    <row r="175" spans="1:15" s="32" customFormat="1" ht="17.25" customHeight="1">
      <c r="A175" s="56">
        <v>99</v>
      </c>
      <c r="B175" s="54" t="s">
        <v>57</v>
      </c>
      <c r="C175" s="55">
        <v>200</v>
      </c>
      <c r="D175" s="70">
        <v>1.4776</v>
      </c>
      <c r="E175" s="70">
        <v>4.2072</v>
      </c>
      <c r="F175" s="70">
        <v>8.844</v>
      </c>
      <c r="G175" s="70">
        <v>79.56400000000001</v>
      </c>
      <c r="H175" s="70">
        <v>0.068</v>
      </c>
      <c r="I175" s="70">
        <v>16.96</v>
      </c>
      <c r="J175" s="70">
        <v>0</v>
      </c>
      <c r="K175" s="70">
        <v>1.8751999999999998</v>
      </c>
      <c r="L175" s="70">
        <v>20.384</v>
      </c>
      <c r="M175" s="70">
        <v>41.352</v>
      </c>
      <c r="N175" s="70">
        <v>17.272000000000002</v>
      </c>
      <c r="O175" s="70">
        <v>0.6384</v>
      </c>
    </row>
    <row r="176" spans="1:15" s="32" customFormat="1" ht="12.75">
      <c r="A176" s="61">
        <v>259</v>
      </c>
      <c r="B176" s="51" t="s">
        <v>141</v>
      </c>
      <c r="C176" s="52">
        <v>200</v>
      </c>
      <c r="D176" s="62">
        <v>14.782</v>
      </c>
      <c r="E176" s="62">
        <v>22.273</v>
      </c>
      <c r="F176" s="62">
        <v>20.814</v>
      </c>
      <c r="G176" s="62">
        <v>343.633</v>
      </c>
      <c r="H176" s="62">
        <v>0.59</v>
      </c>
      <c r="I176" s="62">
        <v>27.05</v>
      </c>
      <c r="J176" s="72"/>
      <c r="K176" s="62">
        <v>2.742</v>
      </c>
      <c r="L176" s="62">
        <v>26.293</v>
      </c>
      <c r="M176" s="62">
        <v>215.977</v>
      </c>
      <c r="N176" s="62">
        <v>51.671</v>
      </c>
      <c r="O176" s="62">
        <v>2.904</v>
      </c>
    </row>
    <row r="177" spans="1:15" s="32" customFormat="1" ht="12.75">
      <c r="A177" s="55"/>
      <c r="B177" s="54" t="s">
        <v>38</v>
      </c>
      <c r="C177" s="55">
        <v>180</v>
      </c>
      <c r="D177" s="70">
        <v>0.9</v>
      </c>
      <c r="E177" s="70">
        <v>0.18</v>
      </c>
      <c r="F177" s="70">
        <v>18.18</v>
      </c>
      <c r="G177" s="70">
        <v>82.8</v>
      </c>
      <c r="H177" s="70">
        <v>0.018000000000000002</v>
      </c>
      <c r="I177" s="70">
        <v>36</v>
      </c>
      <c r="J177" s="70">
        <v>0</v>
      </c>
      <c r="K177" s="70">
        <v>0.18</v>
      </c>
      <c r="L177" s="70">
        <v>12.600000000000001</v>
      </c>
      <c r="M177" s="70">
        <v>12.600000000000001</v>
      </c>
      <c r="N177" s="70">
        <v>7.2</v>
      </c>
      <c r="O177" s="70">
        <v>2.5199999999999996</v>
      </c>
    </row>
    <row r="178" spans="1:15" s="32" customFormat="1" ht="12.75">
      <c r="A178" s="55"/>
      <c r="B178" s="54" t="s">
        <v>2</v>
      </c>
      <c r="C178" s="55">
        <v>40</v>
      </c>
      <c r="D178" s="62">
        <v>3.16</v>
      </c>
      <c r="E178" s="62">
        <v>0.4</v>
      </c>
      <c r="F178" s="62">
        <v>19.32</v>
      </c>
      <c r="G178" s="62">
        <v>94</v>
      </c>
      <c r="H178" s="62">
        <v>0.064</v>
      </c>
      <c r="I178" s="62">
        <v>0</v>
      </c>
      <c r="J178" s="62">
        <v>0</v>
      </c>
      <c r="K178" s="62">
        <v>0.52</v>
      </c>
      <c r="L178" s="62">
        <v>9.2</v>
      </c>
      <c r="M178" s="62">
        <v>34.8</v>
      </c>
      <c r="N178" s="62">
        <v>13.2</v>
      </c>
      <c r="O178" s="62">
        <v>0.8</v>
      </c>
    </row>
    <row r="179" spans="1:15" s="32" customFormat="1" ht="18" customHeight="1">
      <c r="A179" s="55"/>
      <c r="B179" s="54" t="s">
        <v>3</v>
      </c>
      <c r="C179" s="73">
        <v>20</v>
      </c>
      <c r="D179" s="70">
        <v>1.32</v>
      </c>
      <c r="E179" s="70">
        <v>0.24</v>
      </c>
      <c r="F179" s="70">
        <v>7.928</v>
      </c>
      <c r="G179" s="70">
        <v>39.6</v>
      </c>
      <c r="H179" s="70">
        <v>0.034</v>
      </c>
      <c r="I179" s="70">
        <v>0</v>
      </c>
      <c r="J179" s="70">
        <v>0</v>
      </c>
      <c r="K179" s="70">
        <v>0.2</v>
      </c>
      <c r="L179" s="70">
        <v>5.8</v>
      </c>
      <c r="M179" s="70">
        <v>30</v>
      </c>
      <c r="N179" s="70">
        <v>9.4</v>
      </c>
      <c r="O179" s="70">
        <v>0.78</v>
      </c>
    </row>
    <row r="180" spans="1:15" s="32" customFormat="1" ht="12.75">
      <c r="A180" s="27"/>
      <c r="B180" s="38" t="s">
        <v>29</v>
      </c>
      <c r="C180" s="39">
        <f aca="true" t="shared" si="25" ref="C180:O180">SUM(C174:C179)</f>
        <v>690</v>
      </c>
      <c r="D180" s="40">
        <f t="shared" si="25"/>
        <v>22.639599999999998</v>
      </c>
      <c r="E180" s="40">
        <f t="shared" si="25"/>
        <v>34.3002</v>
      </c>
      <c r="F180" s="40">
        <f t="shared" si="25"/>
        <v>79.286</v>
      </c>
      <c r="G180" s="40">
        <f t="shared" si="25"/>
        <v>713.097</v>
      </c>
      <c r="H180" s="40">
        <f t="shared" si="25"/>
        <v>0.784</v>
      </c>
      <c r="I180" s="40">
        <f t="shared" si="25"/>
        <v>83.51</v>
      </c>
      <c r="J180" s="40">
        <f t="shared" si="25"/>
        <v>0</v>
      </c>
      <c r="K180" s="40">
        <f t="shared" si="25"/>
        <v>7.0172</v>
      </c>
      <c r="L180" s="40">
        <f t="shared" si="25"/>
        <v>94.77699999999999</v>
      </c>
      <c r="M180" s="40">
        <f t="shared" si="25"/>
        <v>353.22900000000004</v>
      </c>
      <c r="N180" s="40">
        <f t="shared" si="25"/>
        <v>106.24300000000001</v>
      </c>
      <c r="O180" s="40">
        <f t="shared" si="25"/>
        <v>7.9924</v>
      </c>
    </row>
    <row r="181" spans="1:15" s="32" customFormat="1" ht="12.75">
      <c r="A181" s="27"/>
      <c r="B181" s="74" t="s">
        <v>58</v>
      </c>
      <c r="C181" s="88">
        <f aca="true" t="shared" si="26" ref="C181:O181">C180+C172</f>
        <v>1227</v>
      </c>
      <c r="D181" s="76">
        <f t="shared" si="26"/>
        <v>41.297</v>
      </c>
      <c r="E181" s="76">
        <f t="shared" si="26"/>
        <v>52.82013333333333</v>
      </c>
      <c r="F181" s="76">
        <f t="shared" si="26"/>
        <v>162.79306666666668</v>
      </c>
      <c r="G181" s="76">
        <f t="shared" si="26"/>
        <v>1290.6295333333333</v>
      </c>
      <c r="H181" s="76">
        <f t="shared" si="26"/>
        <v>1.0558</v>
      </c>
      <c r="I181" s="76">
        <f t="shared" si="26"/>
        <v>110.857</v>
      </c>
      <c r="J181" s="76">
        <f t="shared" si="26"/>
        <v>56.108333333333334</v>
      </c>
      <c r="K181" s="76">
        <f t="shared" si="26"/>
        <v>11.18588888888889</v>
      </c>
      <c r="L181" s="76">
        <f t="shared" si="26"/>
        <v>180.46997777777776</v>
      </c>
      <c r="M181" s="76">
        <f t="shared" si="26"/>
        <v>546.155</v>
      </c>
      <c r="N181" s="76">
        <f t="shared" si="26"/>
        <v>149.0386</v>
      </c>
      <c r="O181" s="76">
        <f t="shared" si="26"/>
        <v>11.504733333333334</v>
      </c>
    </row>
    <row r="182" spans="1:15" s="32" customFormat="1" ht="12.75">
      <c r="A182" s="148" t="s">
        <v>59</v>
      </c>
      <c r="B182" s="148"/>
      <c r="C182" s="148"/>
      <c r="D182" s="148"/>
      <c r="E182" s="148"/>
      <c r="F182" s="148"/>
      <c r="G182" s="148"/>
      <c r="H182" s="77"/>
      <c r="I182" s="77"/>
      <c r="J182" s="77"/>
      <c r="K182" s="77"/>
      <c r="L182" s="77"/>
      <c r="M182" s="77"/>
      <c r="N182" s="77"/>
      <c r="O182" s="77"/>
    </row>
    <row r="183" spans="1:15" s="32" customFormat="1" ht="12.75">
      <c r="A183" s="153" t="s">
        <v>84</v>
      </c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</row>
    <row r="184" spans="1:15" s="32" customFormat="1" ht="12.75">
      <c r="A184" s="56">
        <v>175</v>
      </c>
      <c r="B184" s="54" t="s">
        <v>96</v>
      </c>
      <c r="C184" s="55">
        <v>180</v>
      </c>
      <c r="D184" s="70">
        <v>5.018399999999999</v>
      </c>
      <c r="E184" s="70">
        <v>8.5419</v>
      </c>
      <c r="F184" s="70">
        <v>35.4438</v>
      </c>
      <c r="G184" s="70">
        <v>239.31990000000002</v>
      </c>
      <c r="H184" s="70">
        <v>0.09090000000000001</v>
      </c>
      <c r="I184" s="70">
        <v>0.49140000000000006</v>
      </c>
      <c r="J184" s="70">
        <v>40.59</v>
      </c>
      <c r="K184" s="70">
        <v>0.17370000000000002</v>
      </c>
      <c r="L184" s="70">
        <v>105.291</v>
      </c>
      <c r="M184" s="70">
        <v>129.339</v>
      </c>
      <c r="N184" s="70">
        <v>30.015</v>
      </c>
      <c r="O184" s="70">
        <v>0.666</v>
      </c>
    </row>
    <row r="185" spans="1:15" s="32" customFormat="1" ht="12.75">
      <c r="A185" s="56">
        <v>382</v>
      </c>
      <c r="B185" s="54" t="s">
        <v>83</v>
      </c>
      <c r="C185" s="55">
        <v>180</v>
      </c>
      <c r="D185" s="70">
        <v>3.142</v>
      </c>
      <c r="E185" s="70">
        <v>2.511</v>
      </c>
      <c r="F185" s="70">
        <v>16.344</v>
      </c>
      <c r="G185" s="70">
        <v>101.582</v>
      </c>
      <c r="H185" s="70">
        <v>0.0198</v>
      </c>
      <c r="I185" s="70">
        <v>0.486</v>
      </c>
      <c r="J185" s="70">
        <v>8.197</v>
      </c>
      <c r="K185" s="70">
        <v>0.0099</v>
      </c>
      <c r="L185" s="70">
        <v>101.347</v>
      </c>
      <c r="M185" s="70">
        <v>94.122</v>
      </c>
      <c r="N185" s="70">
        <v>25.11</v>
      </c>
      <c r="O185" s="70">
        <v>0.83</v>
      </c>
    </row>
    <row r="186" spans="1:15" s="32" customFormat="1" ht="12.75">
      <c r="A186" s="56">
        <v>15</v>
      </c>
      <c r="B186" s="54" t="s">
        <v>25</v>
      </c>
      <c r="C186" s="55">
        <v>20</v>
      </c>
      <c r="D186" s="70">
        <v>5.2</v>
      </c>
      <c r="E186" s="70">
        <v>5.22</v>
      </c>
      <c r="F186" s="53"/>
      <c r="G186" s="70">
        <v>68.8</v>
      </c>
      <c r="H186" s="70">
        <v>0.006</v>
      </c>
      <c r="I186" s="70">
        <v>0.16</v>
      </c>
      <c r="J186" s="70">
        <v>46</v>
      </c>
      <c r="K186" s="70">
        <v>0.1</v>
      </c>
      <c r="L186" s="70">
        <v>200</v>
      </c>
      <c r="M186" s="70">
        <v>128</v>
      </c>
      <c r="N186" s="70">
        <v>9</v>
      </c>
      <c r="O186" s="70">
        <v>0.2</v>
      </c>
    </row>
    <row r="187" spans="1:15" s="95" customFormat="1" ht="12.75">
      <c r="A187" s="104"/>
      <c r="B187" s="42" t="s">
        <v>107</v>
      </c>
      <c r="C187" s="43">
        <v>40</v>
      </c>
      <c r="D187" s="45">
        <v>3.04</v>
      </c>
      <c r="E187" s="45">
        <v>1.12</v>
      </c>
      <c r="F187" s="45">
        <v>20.560000000000002</v>
      </c>
      <c r="G187" s="45">
        <v>104.48</v>
      </c>
      <c r="H187" s="45">
        <v>0.062000000000000006</v>
      </c>
      <c r="I187" s="45">
        <v>0.8</v>
      </c>
      <c r="J187" s="45">
        <v>0</v>
      </c>
      <c r="K187" s="45">
        <v>0.6222222222222222</v>
      </c>
      <c r="L187" s="45">
        <v>18.044444444444444</v>
      </c>
      <c r="M187" s="45">
        <v>26</v>
      </c>
      <c r="N187" s="45">
        <v>4.799999999999999</v>
      </c>
      <c r="O187" s="45">
        <v>0.48</v>
      </c>
    </row>
    <row r="188" spans="1:15" s="32" customFormat="1" ht="12.75">
      <c r="A188" s="98"/>
      <c r="B188" s="54" t="s">
        <v>105</v>
      </c>
      <c r="C188" s="73">
        <v>100</v>
      </c>
      <c r="D188" s="70">
        <v>0.4</v>
      </c>
      <c r="E188" s="70">
        <v>0.3</v>
      </c>
      <c r="F188" s="70">
        <v>10.299999999999999</v>
      </c>
      <c r="G188" s="70">
        <v>47</v>
      </c>
      <c r="H188" s="70">
        <v>0.019999999999999997</v>
      </c>
      <c r="I188" s="70">
        <v>5</v>
      </c>
      <c r="J188" s="70">
        <v>0</v>
      </c>
      <c r="K188" s="70">
        <v>0.4</v>
      </c>
      <c r="L188" s="70">
        <v>19</v>
      </c>
      <c r="M188" s="70">
        <v>16</v>
      </c>
      <c r="N188" s="70">
        <v>12</v>
      </c>
      <c r="O188" s="70">
        <v>2.3</v>
      </c>
    </row>
    <row r="189" spans="2:15" s="32" customFormat="1" ht="12.75">
      <c r="B189" s="38" t="s">
        <v>85</v>
      </c>
      <c r="C189" s="39">
        <f aca="true" t="shared" si="27" ref="C189:O189">SUM(C184:C188)</f>
        <v>520</v>
      </c>
      <c r="D189" s="40">
        <f t="shared" si="27"/>
        <v>16.800399999999996</v>
      </c>
      <c r="E189" s="40">
        <f t="shared" si="27"/>
        <v>17.6929</v>
      </c>
      <c r="F189" s="40">
        <f t="shared" si="27"/>
        <v>82.6478</v>
      </c>
      <c r="G189" s="40">
        <f t="shared" si="27"/>
        <v>561.1819</v>
      </c>
      <c r="H189" s="40">
        <f t="shared" si="27"/>
        <v>0.19870000000000002</v>
      </c>
      <c r="I189" s="40">
        <f t="shared" si="27"/>
        <v>6.9374</v>
      </c>
      <c r="J189" s="40">
        <f t="shared" si="27"/>
        <v>94.787</v>
      </c>
      <c r="K189" s="40">
        <f t="shared" si="27"/>
        <v>1.3058222222222224</v>
      </c>
      <c r="L189" s="40">
        <f t="shared" si="27"/>
        <v>443.6824444444444</v>
      </c>
      <c r="M189" s="40">
        <f t="shared" si="27"/>
        <v>393.461</v>
      </c>
      <c r="N189" s="40">
        <f t="shared" si="27"/>
        <v>80.925</v>
      </c>
      <c r="O189" s="40">
        <f t="shared" si="27"/>
        <v>4.476</v>
      </c>
    </row>
    <row r="190" spans="1:15" s="32" customFormat="1" ht="12.75">
      <c r="A190" s="153" t="s">
        <v>1</v>
      </c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</row>
    <row r="191" spans="1:15" s="32" customFormat="1" ht="30" customHeight="1">
      <c r="A191" s="56">
        <v>67</v>
      </c>
      <c r="B191" s="54" t="s">
        <v>47</v>
      </c>
      <c r="C191" s="55">
        <v>60</v>
      </c>
      <c r="D191" s="70">
        <v>0.764</v>
      </c>
      <c r="E191" s="70">
        <v>6.099</v>
      </c>
      <c r="F191" s="70">
        <v>4.455</v>
      </c>
      <c r="G191" s="70">
        <v>76.346</v>
      </c>
      <c r="H191" s="70">
        <v>0.03</v>
      </c>
      <c r="I191" s="70">
        <v>5.7</v>
      </c>
      <c r="J191" s="53"/>
      <c r="K191" s="70">
        <v>2.727</v>
      </c>
      <c r="L191" s="70">
        <v>13.68</v>
      </c>
      <c r="M191" s="70">
        <v>25.16</v>
      </c>
      <c r="N191" s="70">
        <v>11.55</v>
      </c>
      <c r="O191" s="70">
        <v>0.478</v>
      </c>
    </row>
    <row r="192" spans="1:15" s="32" customFormat="1" ht="12.75">
      <c r="A192" s="69">
        <v>155</v>
      </c>
      <c r="B192" s="51" t="s">
        <v>127</v>
      </c>
      <c r="C192" s="52">
        <v>200</v>
      </c>
      <c r="D192" s="62">
        <v>5.567</v>
      </c>
      <c r="E192" s="62">
        <v>7.129</v>
      </c>
      <c r="F192" s="62">
        <v>9.898</v>
      </c>
      <c r="G192" s="62">
        <v>126.441</v>
      </c>
      <c r="H192" s="62">
        <v>0.048</v>
      </c>
      <c r="I192" s="62">
        <v>1.808</v>
      </c>
      <c r="J192" s="62">
        <v>7.6</v>
      </c>
      <c r="K192" s="62">
        <v>2.934</v>
      </c>
      <c r="L192" s="62">
        <v>19.662</v>
      </c>
      <c r="M192" s="62">
        <v>53.593</v>
      </c>
      <c r="N192" s="62">
        <v>11.03</v>
      </c>
      <c r="O192" s="62">
        <v>0.654</v>
      </c>
    </row>
    <row r="193" spans="1:15" s="32" customFormat="1" ht="21" customHeight="1">
      <c r="A193" s="50" t="s">
        <v>143</v>
      </c>
      <c r="B193" s="51" t="s">
        <v>144</v>
      </c>
      <c r="C193" s="52">
        <v>90</v>
      </c>
      <c r="D193" s="86">
        <v>11.627</v>
      </c>
      <c r="E193" s="86">
        <v>8.625</v>
      </c>
      <c r="F193" s="86">
        <v>11.953</v>
      </c>
      <c r="G193" s="86">
        <v>172.778</v>
      </c>
      <c r="H193" s="86">
        <v>0.091</v>
      </c>
      <c r="I193" s="86">
        <v>0.981</v>
      </c>
      <c r="J193" s="86">
        <v>51.329</v>
      </c>
      <c r="K193" s="86">
        <v>0.503</v>
      </c>
      <c r="L193" s="86">
        <v>30.943</v>
      </c>
      <c r="M193" s="86">
        <v>106.069</v>
      </c>
      <c r="N193" s="86">
        <v>17.386</v>
      </c>
      <c r="O193" s="86">
        <v>1.056</v>
      </c>
    </row>
    <row r="194" spans="1:15" s="32" customFormat="1" ht="21" customHeight="1" hidden="1">
      <c r="A194" s="50"/>
      <c r="B194" s="51"/>
      <c r="C194" s="5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</row>
    <row r="195" spans="1:15" s="126" customFormat="1" ht="21" customHeight="1" hidden="1">
      <c r="A195" s="139"/>
      <c r="B195" s="140"/>
      <c r="C195" s="141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</row>
    <row r="196" spans="1:15" s="32" customFormat="1" ht="12.75">
      <c r="A196" s="56" t="s">
        <v>90</v>
      </c>
      <c r="B196" s="54" t="s">
        <v>28</v>
      </c>
      <c r="C196" s="55">
        <v>150</v>
      </c>
      <c r="D196" s="62">
        <v>3.808</v>
      </c>
      <c r="E196" s="62">
        <v>3.078</v>
      </c>
      <c r="F196" s="62">
        <v>40.006</v>
      </c>
      <c r="G196" s="62">
        <v>202.952</v>
      </c>
      <c r="H196" s="62">
        <v>0.044</v>
      </c>
      <c r="I196" s="72"/>
      <c r="J196" s="62">
        <v>14</v>
      </c>
      <c r="K196" s="62">
        <v>0.251</v>
      </c>
      <c r="L196" s="62">
        <v>5.712</v>
      </c>
      <c r="M196" s="62">
        <v>82.163</v>
      </c>
      <c r="N196" s="62">
        <v>27.033</v>
      </c>
      <c r="O196" s="62">
        <v>0.551</v>
      </c>
    </row>
    <row r="197" spans="1:15" s="32" customFormat="1" ht="18" customHeight="1">
      <c r="A197" s="56">
        <v>342</v>
      </c>
      <c r="B197" s="54" t="s">
        <v>109</v>
      </c>
      <c r="C197" s="55">
        <v>180</v>
      </c>
      <c r="D197" s="70">
        <v>0.14400000000000002</v>
      </c>
      <c r="E197" s="70">
        <v>0.14400000000000002</v>
      </c>
      <c r="F197" s="70">
        <v>25.0848</v>
      </c>
      <c r="G197" s="70">
        <v>103.104</v>
      </c>
      <c r="H197" s="70">
        <v>0.0108</v>
      </c>
      <c r="I197" s="70">
        <v>3.6</v>
      </c>
      <c r="J197" s="70">
        <v>0</v>
      </c>
      <c r="K197" s="70">
        <v>0.07200000000000001</v>
      </c>
      <c r="L197" s="70">
        <v>5.76</v>
      </c>
      <c r="M197" s="70">
        <v>3.9600000000000004</v>
      </c>
      <c r="N197" s="70">
        <v>3.24</v>
      </c>
      <c r="O197" s="70">
        <v>0.8567999999999999</v>
      </c>
    </row>
    <row r="198" spans="1:15" s="32" customFormat="1" ht="12.75">
      <c r="A198" s="55"/>
      <c r="B198" s="54" t="s">
        <v>2</v>
      </c>
      <c r="C198" s="55">
        <v>40</v>
      </c>
      <c r="D198" s="62">
        <v>3.16</v>
      </c>
      <c r="E198" s="62">
        <v>0.4</v>
      </c>
      <c r="F198" s="62">
        <v>19.32</v>
      </c>
      <c r="G198" s="62">
        <v>94</v>
      </c>
      <c r="H198" s="62">
        <v>0.064</v>
      </c>
      <c r="I198" s="62">
        <v>0</v>
      </c>
      <c r="J198" s="62">
        <v>0</v>
      </c>
      <c r="K198" s="62">
        <v>0.52</v>
      </c>
      <c r="L198" s="62">
        <v>9.2</v>
      </c>
      <c r="M198" s="62">
        <v>34.8</v>
      </c>
      <c r="N198" s="62">
        <v>13.2</v>
      </c>
      <c r="O198" s="62">
        <v>0.8</v>
      </c>
    </row>
    <row r="199" spans="1:15" s="32" customFormat="1" ht="18.75" customHeight="1">
      <c r="A199" s="55"/>
      <c r="B199" s="54" t="s">
        <v>3</v>
      </c>
      <c r="C199" s="73">
        <v>20</v>
      </c>
      <c r="D199" s="70">
        <v>1.32</v>
      </c>
      <c r="E199" s="70">
        <v>0.24</v>
      </c>
      <c r="F199" s="70">
        <v>7.928</v>
      </c>
      <c r="G199" s="70">
        <v>39.6</v>
      </c>
      <c r="H199" s="70">
        <v>0.034</v>
      </c>
      <c r="I199" s="70">
        <v>0</v>
      </c>
      <c r="J199" s="70">
        <v>0</v>
      </c>
      <c r="K199" s="70">
        <v>0.2</v>
      </c>
      <c r="L199" s="70">
        <v>5.8</v>
      </c>
      <c r="M199" s="70">
        <v>30</v>
      </c>
      <c r="N199" s="70">
        <v>9.4</v>
      </c>
      <c r="O199" s="70">
        <v>0.78</v>
      </c>
    </row>
    <row r="200" spans="1:15" s="144" customFormat="1" ht="12.75">
      <c r="A200" s="142"/>
      <c r="B200" s="143" t="s">
        <v>29</v>
      </c>
      <c r="C200" s="145">
        <f aca="true" t="shared" si="28" ref="C200:O200">SUM(C191:C199)</f>
        <v>740</v>
      </c>
      <c r="D200" s="40">
        <f t="shared" si="28"/>
        <v>26.39</v>
      </c>
      <c r="E200" s="40">
        <f t="shared" si="28"/>
        <v>25.714999999999996</v>
      </c>
      <c r="F200" s="40">
        <f t="shared" si="28"/>
        <v>118.6448</v>
      </c>
      <c r="G200" s="40">
        <f t="shared" si="28"/>
        <v>815.2210000000001</v>
      </c>
      <c r="H200" s="40">
        <f t="shared" si="28"/>
        <v>0.3218</v>
      </c>
      <c r="I200" s="40">
        <f t="shared" si="28"/>
        <v>12.089</v>
      </c>
      <c r="J200" s="40">
        <f t="shared" si="28"/>
        <v>72.929</v>
      </c>
      <c r="K200" s="40">
        <f t="shared" si="28"/>
        <v>7.207</v>
      </c>
      <c r="L200" s="40">
        <f t="shared" si="28"/>
        <v>90.757</v>
      </c>
      <c r="M200" s="40">
        <f t="shared" si="28"/>
        <v>335.745</v>
      </c>
      <c r="N200" s="40">
        <f t="shared" si="28"/>
        <v>92.839</v>
      </c>
      <c r="O200" s="40">
        <f t="shared" si="28"/>
        <v>5.175800000000001</v>
      </c>
    </row>
    <row r="201" spans="1:15" ht="12.75">
      <c r="A201" s="1"/>
      <c r="B201" s="31" t="s">
        <v>60</v>
      </c>
      <c r="C201" s="33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34" t="s">
        <v>4</v>
      </c>
      <c r="C202" s="34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35" customFormat="1" ht="12.75">
      <c r="A204" s="105"/>
      <c r="B204" s="186" t="s">
        <v>61</v>
      </c>
      <c r="C204" s="187"/>
      <c r="D204" s="106">
        <f aca="true" t="shared" si="31" ref="D204:O204">D189+D172+D150+D132+D111+D91+D70+D51+D33+D12</f>
        <v>196.557</v>
      </c>
      <c r="E204" s="106">
        <f t="shared" si="31"/>
        <v>181.88029999999998</v>
      </c>
      <c r="F204" s="106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07"/>
      <c r="B205" s="186" t="s">
        <v>62</v>
      </c>
      <c r="C205" s="187"/>
      <c r="D205" s="108">
        <f>D204/10</f>
        <v>19.6557</v>
      </c>
      <c r="E205" s="108">
        <f aca="true" t="shared" si="32" ref="E205:M205">E204/10</f>
        <v>18.188029999999998</v>
      </c>
      <c r="F205" s="108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169" t="s">
        <v>63</v>
      </c>
      <c r="B206" s="169"/>
      <c r="C206" s="173"/>
      <c r="D206" s="109">
        <f>4*D205/G205</f>
        <v>0.1361365254004908</v>
      </c>
      <c r="E206" s="109">
        <f>9*E205/G205</f>
        <v>0.28343555397059117</v>
      </c>
      <c r="F206" s="109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174" t="s">
        <v>64</v>
      </c>
      <c r="B207" s="175"/>
      <c r="C207" s="176"/>
      <c r="D207" s="116">
        <f>D205/D220</f>
        <v>0.25526883116883115</v>
      </c>
      <c r="E207" s="116">
        <f aca="true" t="shared" si="33" ref="E207:O207">E205/E220</f>
        <v>0.23022822784810124</v>
      </c>
      <c r="F207" s="116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168" t="s">
        <v>65</v>
      </c>
      <c r="B208" s="169"/>
      <c r="C208" s="170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35" customFormat="1" ht="12.75">
      <c r="A209" s="110"/>
      <c r="B209" s="171" t="s">
        <v>66</v>
      </c>
      <c r="C209" s="172"/>
      <c r="D209" s="111">
        <f aca="true" t="shared" si="35" ref="D209:O209">D200+D180+D161+D140+D122+D102+D81+D60+D41+D23</f>
        <v>272.3786</v>
      </c>
      <c r="E209" s="111">
        <f t="shared" si="35"/>
        <v>6292.355444444442</v>
      </c>
      <c r="F209" s="111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12"/>
      <c r="B210" s="171" t="s">
        <v>67</v>
      </c>
      <c r="C210" s="172"/>
      <c r="D210" s="113">
        <f>D209/10</f>
        <v>27.23786</v>
      </c>
      <c r="E210" s="113">
        <f aca="true" t="shared" si="36" ref="E210:O210">E209/10</f>
        <v>629.2355444444441</v>
      </c>
      <c r="F210" s="113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184" t="s">
        <v>63</v>
      </c>
      <c r="B211" s="184"/>
      <c r="C211" s="188"/>
      <c r="D211" s="114">
        <f>4*D210/G210</f>
        <v>0.1481911994515286</v>
      </c>
      <c r="E211" s="114">
        <f>9*E210/G210</f>
        <v>7.702739226015003</v>
      </c>
      <c r="F211" s="114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174" t="s">
        <v>64</v>
      </c>
      <c r="B212" s="175"/>
      <c r="C212" s="176"/>
      <c r="D212" s="116">
        <f>D210/D220</f>
        <v>0.3537384415584416</v>
      </c>
      <c r="E212" s="116">
        <f aca="true" t="shared" si="37" ref="E212:O212">E210/E220</f>
        <v>7.965006891701824</v>
      </c>
      <c r="F212" s="116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183" t="s">
        <v>65</v>
      </c>
      <c r="B213" s="184"/>
      <c r="C213" s="185"/>
      <c r="D213" s="115">
        <f>D210/D222</f>
        <v>0.3456581218274112</v>
      </c>
      <c r="E213" s="115">
        <f aca="true" t="shared" si="38" ref="E213:O213">E210/E222</f>
        <v>8.087860468437587</v>
      </c>
      <c r="F213" s="115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35" customFormat="1" ht="12.75">
      <c r="A214" s="2"/>
      <c r="B214" s="159" t="s">
        <v>69</v>
      </c>
      <c r="C214" s="161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159" t="s">
        <v>70</v>
      </c>
      <c r="C215" s="161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157" t="s">
        <v>63</v>
      </c>
      <c r="B216" s="157"/>
      <c r="C216" s="158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159" t="s">
        <v>64</v>
      </c>
      <c r="B217" s="160"/>
      <c r="C217" s="161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162" t="s">
        <v>65</v>
      </c>
      <c r="B218" s="163"/>
      <c r="C218" s="164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165" t="s">
        <v>71</v>
      </c>
      <c r="B219" s="166"/>
      <c r="C219" s="167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159" t="s">
        <v>68</v>
      </c>
      <c r="B220" s="160"/>
      <c r="C220" s="161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72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73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177" t="s">
        <v>74</v>
      </c>
      <c r="C223" s="178"/>
      <c r="D223" s="21"/>
      <c r="E223" s="21"/>
      <c r="F223" s="21" t="s">
        <v>75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179"/>
      <c r="C224" s="180"/>
      <c r="D224" s="22" t="s">
        <v>0</v>
      </c>
      <c r="E224" s="23">
        <f>G205/G220</f>
        <v>0.24575704822695038</v>
      </c>
      <c r="F224" s="22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181"/>
      <c r="C225" s="182"/>
      <c r="D225" s="24" t="s">
        <v>1</v>
      </c>
      <c r="E225" s="25">
        <f>G210/G220</f>
        <v>0.31285471111111113</v>
      </c>
      <c r="F225" s="24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A105:O105"/>
    <mergeCell ref="A112:O112"/>
    <mergeCell ref="A104:G104"/>
    <mergeCell ref="A84:O84"/>
    <mergeCell ref="A92:O92"/>
    <mergeCell ref="A83:G83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user</cp:lastModifiedBy>
  <cp:lastPrinted>2021-01-12T11:11:41Z</cp:lastPrinted>
  <dcterms:created xsi:type="dcterms:W3CDTF">2020-09-15T06:15:04Z</dcterms:created>
  <dcterms:modified xsi:type="dcterms:W3CDTF">2021-08-26T12:41:22Z</dcterms:modified>
  <cp:category/>
  <cp:version/>
  <cp:contentType/>
  <cp:contentStatus/>
</cp:coreProperties>
</file>